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238\Desktop\運営の手引き\集団指導\05.認知症対応型通所\"/>
    </mc:Choice>
  </mc:AlternateContent>
  <bookViews>
    <workbookView xWindow="30315" yWindow="195" windowWidth="25515" windowHeight="16845" tabRatio="670"/>
  </bookViews>
  <sheets>
    <sheet name="運営状況点検書（認知デイ）" sheetId="13" r:id="rId1"/>
    <sheet name="利用者数一覧表 " sheetId="15" r:id="rId2"/>
    <sheet name="利用者名簿" sheetId="16" r:id="rId3"/>
    <sheet name="非常災害対策計画" sheetId="17" r:id="rId4"/>
    <sheet name="認知症対応型通所（1枚版）" sheetId="10" r:id="rId5"/>
    <sheet name="認知症対応型通所（100名）" sheetId="12" r:id="rId6"/>
    <sheet name="シフト記号表（勤務時間帯）" sheetId="11" r:id="rId7"/>
    <sheet name="プルダウン・リスト" sheetId="3" r:id="rId8"/>
    <sheet name="【記載例】認知症対応型通所" sheetId="8" r:id="rId9"/>
    <sheet name="【記載例】シフト記号表（勤務時間帯）" sheetId="6" r:id="rId10"/>
    <sheet name="記入方法" sheetId="7" r:id="rId11"/>
  </sheets>
  <definedNames>
    <definedName name="【記載例】シフト記号" localSheetId="6">'シフト記号表（勤務時間帯）'!$C$6:$C$35</definedName>
    <definedName name="【記載例】シフト記号">'【記載例】シフト記号表（勤務時間帯）'!$C$6:$C$35</definedName>
    <definedName name="HIT_ROW107" localSheetId="0">'運営状況点検書（認知デイ）'!#REF!</definedName>
    <definedName name="HIT_ROW107" localSheetId="3">非常災害対策計画!#REF!</definedName>
    <definedName name="HIT_ROW109" localSheetId="0">'運営状況点検書（認知デイ）'!#REF!</definedName>
    <definedName name="HIT_ROW109" localSheetId="3">非常災害対策計画!#REF!</definedName>
    <definedName name="HIT_ROW124" localSheetId="0">'運営状況点検書（認知デイ）'!#REF!</definedName>
    <definedName name="HIT_ROW124" localSheetId="3">非常災害対策計画!#REF!</definedName>
    <definedName name="HIT_ROW180" localSheetId="0">'運営状況点検書（認知デイ）'!#REF!</definedName>
    <definedName name="HIT_ROW180" localSheetId="3">非常災害対策計画!#REF!</definedName>
    <definedName name="HIT_ROW81" localSheetId="0">'運営状況点検書（認知デイ）'!#REF!</definedName>
    <definedName name="HIT_ROW81" localSheetId="3">非常災害対策計画!#REF!</definedName>
    <definedName name="_xlnm.Print_Area" localSheetId="8">【記載例】認知症対応型通所!$A$1:$BF$71</definedName>
    <definedName name="_xlnm.Print_Area" localSheetId="0">'運営状況点検書（認知デイ）'!$A$1:$AA$404</definedName>
    <definedName name="_xlnm.Print_Area" localSheetId="10">記入方法!$B$1:$P$81</definedName>
    <definedName name="_xlnm.Print_Area" localSheetId="5">'認知症対応型通所（100名）'!$A$1:$BF$332</definedName>
    <definedName name="_xlnm.Print_Area" localSheetId="4">'認知症対応型通所（1枚版）'!$A$1:$BF$71</definedName>
    <definedName name="_xlnm.Print_Area" localSheetId="3">非常災害対策計画!$A$1:$AA$59</definedName>
    <definedName name="_xlnm.Print_Area" localSheetId="1">'利用者数一覧表 '!$A$1:$AI$32</definedName>
    <definedName name="_xlnm.Print_Titles" localSheetId="5">'認知症対応型通所（100名）'!$1:$21</definedName>
    <definedName name="_xlnm.Print_Titles" localSheetId="4">'認知症対応型通所（1枚版）'!$1:$21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3" i="15" l="1"/>
  <c r="AH14" i="15"/>
  <c r="C15" i="15"/>
  <c r="D15" i="15"/>
  <c r="AH15" i="15" s="1"/>
  <c r="U17" i="15" s="1"/>
  <c r="E15" i="15"/>
  <c r="F15" i="15"/>
  <c r="G15" i="15"/>
  <c r="H15" i="15"/>
  <c r="I15" i="15"/>
  <c r="J15" i="15"/>
  <c r="K15" i="15"/>
  <c r="L15" i="15"/>
  <c r="M15" i="15"/>
  <c r="N15" i="15"/>
  <c r="O15" i="15"/>
  <c r="P15" i="15"/>
  <c r="Q15" i="15"/>
  <c r="R15" i="15"/>
  <c r="S15" i="15"/>
  <c r="T15" i="15"/>
  <c r="U15" i="15"/>
  <c r="V15" i="15"/>
  <c r="W15" i="15"/>
  <c r="X15" i="15"/>
  <c r="Y15" i="15"/>
  <c r="Z15" i="15"/>
  <c r="AA15" i="15"/>
  <c r="AB15" i="15"/>
  <c r="AC15" i="15"/>
  <c r="AD15" i="15"/>
  <c r="AE15" i="15"/>
  <c r="AG15" i="15"/>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<sst xmlns="http://schemas.openxmlformats.org/spreadsheetml/2006/main" count="2183" uniqueCount="720">
  <si>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</si>
  <si>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</si>
  <si>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</si>
  <si>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</si>
  <si>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</si>
  <si>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</si>
  <si>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</si>
  <si>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</si>
  <si>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</si>
  <si>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</si>
  <si>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</si>
  <si>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</si>
  <si>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</si>
  <si>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</si>
  <si>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</si>
  <si>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</si>
  <si>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</si>
  <si>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</si>
  <si>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</si>
  <si>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</si>
  <si>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</si>
  <si>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</si>
  <si>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</si>
  <si>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</si>
  <si>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</si>
  <si>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</si>
  <si>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</si>
  <si>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</si>
  <si>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</si>
  <si>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</si>
  <si>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</si>
  <si>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</si>
  <si>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</si>
  <si>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</si>
  <si>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</si>
  <si>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</si>
  <si>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</si>
  <si>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</si>
  <si>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</si>
  <si>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</si>
  <si>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</si>
  <si>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</si>
  <si>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</si>
  <si>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</si>
  <si>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</si>
  <si>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</si>
  <si>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</si>
  <si>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</si>
  <si>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</si>
  <si>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</si>
  <si>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</si>
  <si>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</si>
  <si>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</si>
  <si>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</si>
  <si>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</si>
  <si>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</si>
  <si>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</si>
  <si>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</si>
  <si>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</si>
  <si>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</si>
  <si>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</si>
  <si>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</si>
  <si>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</si>
  <si>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</si>
  <si>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</si>
  <si>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</si>
  <si>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</si>
  <si>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</si>
  <si>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</si>
  <si>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</si>
  <si>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</si>
  <si>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</si>
  <si>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</si>
  <si>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</si>
  <si>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</si>
  <si>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</si>
  <si>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</si>
  <si>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</si>
  <si>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</si>
  <si>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</si>
  <si>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</si>
  <si>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</si>
  <si>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</si>
  <si>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</si>
  <si>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</si>
  <si>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</si>
  <si>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</si>
  <si>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</si>
  <si>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</si>
  <si>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</si>
  <si>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</si>
  <si>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</si>
  <si>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</si>
  <si>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</si>
  <si>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</si>
  <si>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</si>
  <si>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</si>
  <si>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</si>
  <si>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</si>
  <si>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</si>
  <si>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</si>
  <si>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</si>
  <si>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</si>
  <si>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</si>
  <si>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</si>
  <si>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</si>
  <si>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</si>
  <si>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</si>
  <si>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</si>
  <si>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</si>
  <si>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</si>
  <si>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</si>
  <si>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</si>
  <si>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</si>
  <si>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</si>
  <si>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</si>
  <si>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</si>
  <si>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</si>
  <si>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</si>
  <si>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</si>
  <si>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</si>
  <si>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</si>
  <si>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</si>
  <si>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</si>
  <si>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</si>
  <si>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</si>
  <si>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</si>
  <si>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</si>
  <si>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</si>
  <si>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</si>
  <si>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</si>
  <si>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</si>
  <si>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</si>
  <si>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</si>
  <si>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</si>
  <si>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</si>
  <si>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</si>
  <si>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</si>
  <si>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</si>
  <si>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</si>
  <si>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</si>
  <si>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</si>
  <si>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</si>
  <si>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</si>
  <si>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</si>
  <si>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</si>
  <si>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</si>
  <si>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</si>
  <si>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</si>
  <si>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</si>
  <si>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</si>
  <si>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</si>
  <si>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</si>
  <si>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</si>
  <si>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</si>
  <si>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</si>
  <si>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</si>
  <si>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</si>
  <si>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</si>
  <si>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</si>
  <si>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</si>
  <si>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</si>
  <si>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</si>
  <si>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</si>
  <si>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</si>
  <si>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</si>
  <si>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</si>
  <si>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</si>
  <si>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</si>
  <si>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</si>
  <si>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</si>
  <si>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</si>
  <si>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</si>
  <si>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</si>
  <si>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</si>
  <si>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</si>
  <si>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</si>
  <si>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</si>
  <si>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</si>
  <si>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</si>
  <si>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</si>
  <si>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</si>
  <si>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</si>
  <si>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</si>
  <si>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</si>
  <si>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</si>
  <si>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</si>
  <si>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</si>
  <si>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</si>
  <si>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</si>
  <si>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</si>
  <si>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</si>
  <si>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</si>
  <si>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</si>
  <si>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</si>
  <si>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</si>
  <si>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</si>
  <si>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</si>
  <si>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</si>
  <si>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</si>
  <si>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</si>
  <si>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</si>
  <si>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</si>
  <si>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</si>
  <si>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</si>
  <si>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</si>
  <si>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</si>
  <si>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</si>
  <si>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</si>
  <si>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</si>
  <si>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</si>
  <si>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</si>
  <si>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</si>
  <si>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</si>
  <si>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</si>
  <si>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</si>
  <si>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</si>
  <si>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次の添付書類を忘れずに作成し、添付して下さい。</t>
    <rPh sb="0" eb="1">
      <t>ツギ</t>
    </rPh>
    <phoneticPr fontId="27"/>
  </si>
  <si>
    <t>●</t>
    <phoneticPr fontId="27"/>
  </si>
  <si>
    <t>点検の結果、適切にできていなかった事項については、速やかに改善してください。</t>
    <phoneticPr fontId="27"/>
  </si>
  <si>
    <t>　介護報酬の請求に不適切又は不正な内容が認められた場合、指定基準等の違反として監査等の対象となります。なお、重大な違反状態の場合には、指定取り消しとなる場合もありますので、十分な注意が必要です。</t>
  </si>
  <si>
    <t>以上で終了です。お疲れ様でした。</t>
    <phoneticPr fontId="27"/>
  </si>
  <si>
    <t xml:space="preserve">
　加算の算定要件を満たしていない場合、加算の取下げが必要なケースが
あります。運営の手引きでご確認の上、市にご相談ください。
</t>
    <phoneticPr fontId="27"/>
  </si>
  <si>
    <t>　同一事業所で午前と午後で別単位となるサービスを連続利用する場合や、異なる事業所を自宅に帰らずに連続利用する場合は、それぞれ片道の送迎を行っていないとして減算している。</t>
    <rPh sb="1" eb="3">
      <t>ドウイツ</t>
    </rPh>
    <rPh sb="3" eb="6">
      <t>ジギョウショ</t>
    </rPh>
    <rPh sb="30" eb="32">
      <t>バアイ</t>
    </rPh>
    <rPh sb="34" eb="35">
      <t>コト</t>
    </rPh>
    <rPh sb="37" eb="40">
      <t>ジギョウショ</t>
    </rPh>
    <rPh sb="41" eb="43">
      <t>ジタク</t>
    </rPh>
    <rPh sb="44" eb="45">
      <t>カエ</t>
    </rPh>
    <rPh sb="48" eb="50">
      <t>レンゾク</t>
    </rPh>
    <rPh sb="50" eb="52">
      <t>リヨウ</t>
    </rPh>
    <rPh sb="54" eb="56">
      <t>バアイ</t>
    </rPh>
    <rPh sb="62" eb="64">
      <t>カタミチ</t>
    </rPh>
    <rPh sb="65" eb="67">
      <t>ソウゲイ</t>
    </rPh>
    <rPh sb="68" eb="69">
      <t>オコナ</t>
    </rPh>
    <rPh sb="77" eb="78">
      <t>ゲン</t>
    </rPh>
    <rPh sb="78" eb="79">
      <t>サン</t>
    </rPh>
    <phoneticPr fontId="27"/>
  </si>
  <si>
    <t>問3</t>
    <rPh sb="0" eb="1">
      <t>ト</t>
    </rPh>
    <phoneticPr fontId="27"/>
  </si>
  <si>
    <t>　「宿泊サービス」の利用者の場合、１泊につき１日目の送り分と２日目の迎え分をそれぞれ減算している。</t>
    <rPh sb="2" eb="4">
      <t>シュクハク</t>
    </rPh>
    <rPh sb="10" eb="13">
      <t>リヨウシャ</t>
    </rPh>
    <rPh sb="14" eb="16">
      <t>バアイ</t>
    </rPh>
    <rPh sb="18" eb="19">
      <t>ハク</t>
    </rPh>
    <rPh sb="23" eb="24">
      <t>ニチ</t>
    </rPh>
    <rPh sb="24" eb="25">
      <t>メ</t>
    </rPh>
    <rPh sb="26" eb="27">
      <t>オク</t>
    </rPh>
    <rPh sb="28" eb="29">
      <t>ブン</t>
    </rPh>
    <rPh sb="31" eb="33">
      <t>カメ</t>
    </rPh>
    <rPh sb="34" eb="35">
      <t>ムカ</t>
    </rPh>
    <rPh sb="36" eb="37">
      <t>ブン</t>
    </rPh>
    <rPh sb="42" eb="44">
      <t>ゲンサン</t>
    </rPh>
    <phoneticPr fontId="27"/>
  </si>
  <si>
    <t>問2</t>
    <rPh sb="0" eb="1">
      <t>ト</t>
    </rPh>
    <phoneticPr fontId="27"/>
  </si>
  <si>
    <t>　利用者に対して、その居宅と事業所との間の送迎を行わない場合は、片道につき４７単位を所定単位数から減算している。</t>
    <rPh sb="1" eb="4">
      <t>リヨウシャ</t>
    </rPh>
    <rPh sb="5" eb="6">
      <t>タイ</t>
    </rPh>
    <rPh sb="11" eb="13">
      <t>キョタク</t>
    </rPh>
    <rPh sb="14" eb="17">
      <t>ジギョウショ</t>
    </rPh>
    <rPh sb="19" eb="20">
      <t>アイダ</t>
    </rPh>
    <rPh sb="21" eb="23">
      <t>ソウゲイ</t>
    </rPh>
    <rPh sb="24" eb="25">
      <t>オコナ</t>
    </rPh>
    <rPh sb="28" eb="30">
      <t>バアイ</t>
    </rPh>
    <rPh sb="32" eb="34">
      <t>カタミチ</t>
    </rPh>
    <rPh sb="39" eb="41">
      <t>タンイ</t>
    </rPh>
    <rPh sb="42" eb="44">
      <t>ショテイ</t>
    </rPh>
    <rPh sb="44" eb="47">
      <t>タンイスウ</t>
    </rPh>
    <rPh sb="49" eb="51">
      <t>ゲンサン</t>
    </rPh>
    <phoneticPr fontId="27"/>
  </si>
  <si>
    <t>問1</t>
    <rPh sb="0" eb="1">
      <t>ト</t>
    </rPh>
    <phoneticPr fontId="27"/>
  </si>
  <si>
    <t>（４）　送迎を行わない場合の減算</t>
    <rPh sb="4" eb="6">
      <t>ソウゲイ</t>
    </rPh>
    <rPh sb="7" eb="8">
      <t>オコナ</t>
    </rPh>
    <rPh sb="11" eb="13">
      <t>バアイ</t>
    </rPh>
    <rPh sb="14" eb="16">
      <t>ゲンサン</t>
    </rPh>
    <phoneticPr fontId="27"/>
  </si>
  <si>
    <t>　同一建物に居住等する利用者であっても、歩行困難を理由に２人以上の従業者で往復の送迎を行うとして減算しない場合、その理由や移動介助方法、期間を介護支援専門員と慎重に検討して、その内容を通所介護計画に記載するとともに、移動介助者名や介助時の利用者の様子等を記録している。</t>
    <phoneticPr fontId="27"/>
  </si>
  <si>
    <t>　事業所と同一建物(構造上又は外形上、一体的な建築物を指し、渡り廊下等で繋がっているものも含む)に居住する者又は通う者に対し、サービスを提供した場合、１日につき９４単位を減算している。</t>
    <rPh sb="1" eb="3">
      <t>ジギョウ</t>
    </rPh>
    <rPh sb="3" eb="4">
      <t>ショ</t>
    </rPh>
    <rPh sb="5" eb="7">
      <t>ドウイツ</t>
    </rPh>
    <rPh sb="7" eb="9">
      <t>タテモノ</t>
    </rPh>
    <rPh sb="10" eb="12">
      <t>コウゾウ</t>
    </rPh>
    <rPh sb="12" eb="13">
      <t>ジョウ</t>
    </rPh>
    <rPh sb="13" eb="14">
      <t>マタ</t>
    </rPh>
    <rPh sb="15" eb="18">
      <t>ガイケイジョウ</t>
    </rPh>
    <rPh sb="19" eb="22">
      <t>イッタイテキ</t>
    </rPh>
    <rPh sb="23" eb="26">
      <t>ケンチクブツ</t>
    </rPh>
    <rPh sb="27" eb="28">
      <t>サ</t>
    </rPh>
    <rPh sb="30" eb="31">
      <t>ワタ</t>
    </rPh>
    <rPh sb="32" eb="34">
      <t>ロウカ</t>
    </rPh>
    <rPh sb="34" eb="35">
      <t>トウ</t>
    </rPh>
    <rPh sb="36" eb="37">
      <t>ツナ</t>
    </rPh>
    <rPh sb="45" eb="46">
      <t>フク</t>
    </rPh>
    <rPh sb="49" eb="51">
      <t>キョジュウ</t>
    </rPh>
    <rPh sb="53" eb="54">
      <t>モノ</t>
    </rPh>
    <rPh sb="54" eb="55">
      <t>マタ</t>
    </rPh>
    <rPh sb="56" eb="57">
      <t>カヨ</t>
    </rPh>
    <rPh sb="58" eb="59">
      <t>モノ</t>
    </rPh>
    <rPh sb="60" eb="61">
      <t>タイ</t>
    </rPh>
    <rPh sb="68" eb="70">
      <t>テイキョウ</t>
    </rPh>
    <rPh sb="72" eb="74">
      <t>バアイ</t>
    </rPh>
    <rPh sb="76" eb="77">
      <t>ニチ</t>
    </rPh>
    <rPh sb="82" eb="84">
      <t>タンイ</t>
    </rPh>
    <rPh sb="85" eb="87">
      <t>ゲンサン</t>
    </rPh>
    <phoneticPr fontId="27"/>
  </si>
  <si>
    <t>（３）　同一建物に居住する又は同一建物から通所する利用者に係る減算</t>
    <rPh sb="4" eb="6">
      <t>ドウイツ</t>
    </rPh>
    <rPh sb="6" eb="8">
      <t>タテモノ</t>
    </rPh>
    <rPh sb="9" eb="11">
      <t>キョジュウ</t>
    </rPh>
    <rPh sb="13" eb="14">
      <t>マタ</t>
    </rPh>
    <rPh sb="15" eb="17">
      <t>ドウイツ</t>
    </rPh>
    <rPh sb="17" eb="19">
      <t>タテモノ</t>
    </rPh>
    <rPh sb="21" eb="23">
      <t>ツウショ</t>
    </rPh>
    <rPh sb="25" eb="28">
      <t>リヨウシャ</t>
    </rPh>
    <rPh sb="29" eb="30">
      <t>カカ</t>
    </rPh>
    <rPh sb="31" eb="33">
      <t>ゲンサン</t>
    </rPh>
    <phoneticPr fontId="27"/>
  </si>
  <si>
    <t>　問２又は問４の減算を行っている場合、運動器機能向上加算、栄養改善加算、口腔機能向上加算、サービス提供体制強化加算は算定していない。</t>
    <rPh sb="1" eb="2">
      <t>トイ</t>
    </rPh>
    <rPh sb="3" eb="4">
      <t>マタ</t>
    </rPh>
    <rPh sb="8" eb="10">
      <t>ゲンサン</t>
    </rPh>
    <rPh sb="11" eb="12">
      <t>オコナ</t>
    </rPh>
    <rPh sb="16" eb="18">
      <t>バアイ</t>
    </rPh>
    <rPh sb="19" eb="21">
      <t>ウンドウ</t>
    </rPh>
    <rPh sb="21" eb="22">
      <t>キ</t>
    </rPh>
    <rPh sb="22" eb="24">
      <t>キノウ</t>
    </rPh>
    <rPh sb="24" eb="26">
      <t>コウジョウ</t>
    </rPh>
    <rPh sb="26" eb="28">
      <t>カサン</t>
    </rPh>
    <rPh sb="29" eb="31">
      <t>エイヨウ</t>
    </rPh>
    <rPh sb="31" eb="33">
      <t>カイゼン</t>
    </rPh>
    <rPh sb="33" eb="35">
      <t>カサン</t>
    </rPh>
    <rPh sb="36" eb="38">
      <t>コウクウ</t>
    </rPh>
    <rPh sb="38" eb="40">
      <t>キノウ</t>
    </rPh>
    <rPh sb="40" eb="42">
      <t>コウジョウ</t>
    </rPh>
    <rPh sb="42" eb="44">
      <t>カサン</t>
    </rPh>
    <rPh sb="49" eb="51">
      <t>テイキョウ</t>
    </rPh>
    <rPh sb="51" eb="53">
      <t>タイセイ</t>
    </rPh>
    <rPh sb="53" eb="55">
      <t>キョウカ</t>
    </rPh>
    <rPh sb="55" eb="57">
      <t>カサン</t>
    </rPh>
    <rPh sb="58" eb="60">
      <t>サンテイ</t>
    </rPh>
    <phoneticPr fontId="27"/>
  </si>
  <si>
    <t>問5</t>
    <rPh sb="0" eb="1">
      <t>ト</t>
    </rPh>
    <phoneticPr fontId="27"/>
  </si>
  <si>
    <t>　問３で×の場合、市に届け出た上で、０．９以上１未満となった月の翌々月から人員基準欠如が解消されるに至った月の介護報酬については、その単位の利用者全員について所定単位数の70/100に相当する単位数を算定している（人員基準欠如となった月の翌月の末日において人員基準を満たしている場合を除く）。</t>
    <rPh sb="21" eb="23">
      <t>イジョウ</t>
    </rPh>
    <rPh sb="24" eb="26">
      <t>ミマン</t>
    </rPh>
    <rPh sb="55" eb="57">
      <t>カイゴ</t>
    </rPh>
    <rPh sb="57" eb="59">
      <t>ホウシュウ</t>
    </rPh>
    <rPh sb="92" eb="94">
      <t>ソウトウ</t>
    </rPh>
    <rPh sb="96" eb="99">
      <t>タンイスウ</t>
    </rPh>
    <phoneticPr fontId="27"/>
  </si>
  <si>
    <t>問4</t>
    <rPh sb="0" eb="1">
      <t>ト</t>
    </rPh>
    <phoneticPr fontId="27"/>
  </si>
  <si>
    <t>※「×」と回答した場合のみ問４を回答してください。</t>
    <phoneticPr fontId="27"/>
  </si>
  <si>
    <t>　問１で×の場合、市に届け出た上で、０．９を下回った月の次の月から人員基準欠如が解消されるに至った月の介護報酬については、その単位の利用者全員について所定単位数の70/100に相当する単位数を算定している。</t>
    <rPh sb="1" eb="2">
      <t>ト</t>
    </rPh>
    <rPh sb="6" eb="8">
      <t>バアイ</t>
    </rPh>
    <rPh sb="9" eb="10">
      <t>シ</t>
    </rPh>
    <rPh sb="11" eb="12">
      <t>トド</t>
    </rPh>
    <rPh sb="13" eb="14">
      <t>デ</t>
    </rPh>
    <rPh sb="15" eb="16">
      <t>ウエ</t>
    </rPh>
    <rPh sb="88" eb="90">
      <t>ソウトウ</t>
    </rPh>
    <rPh sb="92" eb="95">
      <t>タンイスウ</t>
    </rPh>
    <phoneticPr fontId="27"/>
  </si>
  <si>
    <t>※「×」と回答した場合のみ問２を回答してください。
　 「○」と回答した場合は問３へ進んでください。</t>
    <phoneticPr fontId="27"/>
  </si>
  <si>
    <t>（２）　看護職員又は介護職員の欠如</t>
    <rPh sb="4" eb="6">
      <t>カンゴ</t>
    </rPh>
    <rPh sb="6" eb="8">
      <t>ショクイン</t>
    </rPh>
    <rPh sb="8" eb="9">
      <t>マタ</t>
    </rPh>
    <rPh sb="10" eb="12">
      <t>カイゴ</t>
    </rPh>
    <rPh sb="12" eb="14">
      <t>ショクイン</t>
    </rPh>
    <rPh sb="15" eb="17">
      <t>ケツジョ</t>
    </rPh>
    <phoneticPr fontId="27"/>
  </si>
  <si>
    <t>　月の１営業日当たりの平均利用者数が市に届け出ている定員を超過した単位がある場合は、次の月の介護報酬については、当該単位の利用者全員に所定単位数の70/100を算定している。</t>
    <rPh sb="18" eb="19">
      <t>シ</t>
    </rPh>
    <phoneticPr fontId="27"/>
  </si>
  <si>
    <t>　月の１営業日当たりの平均利用者数が、市に届け出ている定員を超過したことがない。</t>
    <rPh sb="19" eb="20">
      <t>シ</t>
    </rPh>
    <phoneticPr fontId="27"/>
  </si>
  <si>
    <t>※問１が○の場合は、別紙２による確認は不要です。</t>
    <rPh sb="1" eb="2">
      <t>トイ</t>
    </rPh>
    <rPh sb="6" eb="8">
      <t>バアイ</t>
    </rPh>
    <rPh sb="10" eb="12">
      <t>ベッシ</t>
    </rPh>
    <rPh sb="16" eb="18">
      <t>カクニン</t>
    </rPh>
    <rPh sb="19" eb="21">
      <t>フヨウ</t>
    </rPh>
    <phoneticPr fontId="27"/>
  </si>
  <si>
    <t>◆別紙２　利用者数一覧表により確認してください。</t>
    <rPh sb="1" eb="3">
      <t>ベッシ</t>
    </rPh>
    <rPh sb="5" eb="8">
      <t>リヨウシャ</t>
    </rPh>
    <rPh sb="8" eb="9">
      <t>スウ</t>
    </rPh>
    <rPh sb="9" eb="11">
      <t>イチラン</t>
    </rPh>
    <rPh sb="11" eb="12">
      <t>ヒョウ</t>
    </rPh>
    <rPh sb="15" eb="17">
      <t>カクニン</t>
    </rPh>
    <phoneticPr fontId="27"/>
  </si>
  <si>
    <t>（１）　定員超過</t>
    <rPh sb="4" eb="6">
      <t>テイイン</t>
    </rPh>
    <rPh sb="6" eb="8">
      <t>チョウカ</t>
    </rPh>
    <phoneticPr fontId="27"/>
  </si>
  <si>
    <t>●減算</t>
    <rPh sb="1" eb="3">
      <t>ゲンサン</t>
    </rPh>
    <phoneticPr fontId="27"/>
  </si>
  <si>
    <t>　(Ⅰ)のみ
　サービス提供体制強化加算（Ⅰ）又は（Ⅱ）を算定している。</t>
    <rPh sb="12" eb="14">
      <t>テイキョウ</t>
    </rPh>
    <rPh sb="14" eb="16">
      <t>タイセイ</t>
    </rPh>
    <rPh sb="16" eb="18">
      <t>キョウカ</t>
    </rPh>
    <rPh sb="18" eb="20">
      <t>カサン</t>
    </rPh>
    <rPh sb="23" eb="24">
      <t>マタ</t>
    </rPh>
    <rPh sb="29" eb="31">
      <t>サンテイ</t>
    </rPh>
    <phoneticPr fontId="27"/>
  </si>
  <si>
    <t>問9</t>
    <rPh sb="0" eb="1">
      <t>ト</t>
    </rPh>
    <phoneticPr fontId="27"/>
  </si>
  <si>
    <t>　(Ⅰ・Ⅱ共通)
　その他の職種の賃金改善に要する費用の見込額が年額440万円を上回らない。</t>
    <rPh sb="12" eb="13">
      <t>タ</t>
    </rPh>
    <rPh sb="14" eb="16">
      <t>ショクシュ</t>
    </rPh>
    <rPh sb="17" eb="19">
      <t>チンギン</t>
    </rPh>
    <rPh sb="19" eb="21">
      <t>カイゼン</t>
    </rPh>
    <rPh sb="22" eb="23">
      <t>ヨウ</t>
    </rPh>
    <rPh sb="25" eb="27">
      <t>ヒヨウ</t>
    </rPh>
    <rPh sb="28" eb="30">
      <t>ミコミ</t>
    </rPh>
    <rPh sb="30" eb="31">
      <t>ガク</t>
    </rPh>
    <rPh sb="32" eb="34">
      <t>ネンガク</t>
    </rPh>
    <rPh sb="37" eb="39">
      <t>マンエン</t>
    </rPh>
    <rPh sb="40" eb="42">
      <t>ウワマワ</t>
    </rPh>
    <phoneticPr fontId="27"/>
  </si>
  <si>
    <t>問8</t>
    <rPh sb="0" eb="1">
      <t>ト</t>
    </rPh>
    <phoneticPr fontId="27"/>
  </si>
  <si>
    <t>　(Ⅰ・Ⅱ共通)
　介護職員（経験・技能のある介護職員を除く。）の賃金改善に要する費用の見込額の平均が、介護職員以外の職員の賃金改善に要する費用の見込額の平均の２倍以上である。ただし、介護職員以外の職員平均賃金額が介護職員（経験・技能のある介護職員を除く。）の平均賃金額を上回らない場合はその限りでない。</t>
    <rPh sb="10" eb="12">
      <t>カイゴ</t>
    </rPh>
    <rPh sb="12" eb="14">
      <t>ショクイン</t>
    </rPh>
    <rPh sb="15" eb="17">
      <t>ケイケン</t>
    </rPh>
    <rPh sb="18" eb="20">
      <t>ギノウ</t>
    </rPh>
    <rPh sb="23" eb="25">
      <t>カイゴ</t>
    </rPh>
    <rPh sb="25" eb="27">
      <t>ショクイン</t>
    </rPh>
    <rPh sb="28" eb="29">
      <t>ノゾ</t>
    </rPh>
    <rPh sb="33" eb="35">
      <t>チンギン</t>
    </rPh>
    <rPh sb="35" eb="37">
      <t>カイゼン</t>
    </rPh>
    <rPh sb="38" eb="39">
      <t>ヨウ</t>
    </rPh>
    <rPh sb="41" eb="43">
      <t>ヒヨウ</t>
    </rPh>
    <rPh sb="44" eb="46">
      <t>ミコミ</t>
    </rPh>
    <rPh sb="46" eb="47">
      <t>ガク</t>
    </rPh>
    <rPh sb="48" eb="50">
      <t>ヘイキン</t>
    </rPh>
    <rPh sb="52" eb="54">
      <t>カイゴ</t>
    </rPh>
    <rPh sb="54" eb="56">
      <t>ショクイン</t>
    </rPh>
    <rPh sb="56" eb="58">
      <t>イガイ</t>
    </rPh>
    <rPh sb="59" eb="61">
      <t>ショクイン</t>
    </rPh>
    <rPh sb="62" eb="64">
      <t>チンギン</t>
    </rPh>
    <rPh sb="64" eb="66">
      <t>カイゼン</t>
    </rPh>
    <rPh sb="67" eb="68">
      <t>ヨウ</t>
    </rPh>
    <rPh sb="70" eb="72">
      <t>ヒヨウ</t>
    </rPh>
    <rPh sb="73" eb="75">
      <t>ミコミ</t>
    </rPh>
    <rPh sb="75" eb="76">
      <t>ガク</t>
    </rPh>
    <rPh sb="77" eb="79">
      <t>ヘイキン</t>
    </rPh>
    <rPh sb="81" eb="82">
      <t>バイ</t>
    </rPh>
    <rPh sb="82" eb="84">
      <t>イジョウ</t>
    </rPh>
    <phoneticPr fontId="27"/>
  </si>
  <si>
    <t>問7</t>
    <rPh sb="0" eb="1">
      <t>ト</t>
    </rPh>
    <phoneticPr fontId="27"/>
  </si>
  <si>
    <t>　(Ⅰ・Ⅱ共通)
　  経験・技能のある介護職員の賃金改善に要する費用の見込額の平均が、介護職員（ 経験・技能のある介護職員を除く）の賃金改善に要する費用の見込額の平均よりも高くなっている。　</t>
    <rPh sb="12" eb="14">
      <t>ケイケン</t>
    </rPh>
    <rPh sb="15" eb="17">
      <t>ギノウ</t>
    </rPh>
    <rPh sb="20" eb="22">
      <t>カイゴ</t>
    </rPh>
    <rPh sb="22" eb="24">
      <t>ショクイン</t>
    </rPh>
    <rPh sb="25" eb="27">
      <t>チンギン</t>
    </rPh>
    <rPh sb="27" eb="29">
      <t>カイゼン</t>
    </rPh>
    <rPh sb="30" eb="31">
      <t>ヨウ</t>
    </rPh>
    <rPh sb="33" eb="35">
      <t>ヒヨウ</t>
    </rPh>
    <rPh sb="36" eb="38">
      <t>ミコミ</t>
    </rPh>
    <rPh sb="38" eb="39">
      <t>ガク</t>
    </rPh>
    <rPh sb="40" eb="42">
      <t>ヘイキン</t>
    </rPh>
    <rPh sb="44" eb="46">
      <t>カイゴ</t>
    </rPh>
    <rPh sb="46" eb="48">
      <t>ショクイン</t>
    </rPh>
    <rPh sb="50" eb="52">
      <t>ケイケン</t>
    </rPh>
    <rPh sb="53" eb="55">
      <t>ギノウ</t>
    </rPh>
    <rPh sb="58" eb="60">
      <t>カイゴ</t>
    </rPh>
    <rPh sb="60" eb="62">
      <t>ショクイン</t>
    </rPh>
    <rPh sb="63" eb="64">
      <t>ノゾ</t>
    </rPh>
    <rPh sb="67" eb="69">
      <t>チンギン</t>
    </rPh>
    <rPh sb="69" eb="71">
      <t>カイゼン</t>
    </rPh>
    <rPh sb="72" eb="73">
      <t>ヨウ</t>
    </rPh>
    <rPh sb="75" eb="77">
      <t>ヒヨウ</t>
    </rPh>
    <rPh sb="78" eb="80">
      <t>ミコミ</t>
    </rPh>
    <rPh sb="80" eb="81">
      <t>ガク</t>
    </rPh>
    <rPh sb="82" eb="84">
      <t>ヘイキン</t>
    </rPh>
    <rPh sb="87" eb="88">
      <t>タカ</t>
    </rPh>
    <phoneticPr fontId="27"/>
  </si>
  <si>
    <t>問6</t>
    <rPh sb="0" eb="1">
      <t>ト</t>
    </rPh>
    <phoneticPr fontId="27"/>
  </si>
  <si>
    <t>　(Ⅰ・Ⅱ共通)
　経験・技能のある介護職員のうち１名は、賃金改善に要する費用の見込額が月額８万円以上または賃金改善後の賃金の見込額が年額440万円以上である。</t>
    <rPh sb="10" eb="12">
      <t>ケイケン</t>
    </rPh>
    <rPh sb="13" eb="15">
      <t>ギノウ</t>
    </rPh>
    <rPh sb="18" eb="20">
      <t>カイゴ</t>
    </rPh>
    <rPh sb="20" eb="22">
      <t>ショクイン</t>
    </rPh>
    <rPh sb="26" eb="27">
      <t>メイ</t>
    </rPh>
    <rPh sb="29" eb="31">
      <t>チンギン</t>
    </rPh>
    <rPh sb="31" eb="33">
      <t>カイゼン</t>
    </rPh>
    <rPh sb="34" eb="35">
      <t>ヨウ</t>
    </rPh>
    <rPh sb="37" eb="39">
      <t>ヒヨウ</t>
    </rPh>
    <rPh sb="40" eb="42">
      <t>ミコミ</t>
    </rPh>
    <rPh sb="42" eb="43">
      <t>ガク</t>
    </rPh>
    <rPh sb="44" eb="46">
      <t>ゲツガク</t>
    </rPh>
    <rPh sb="47" eb="49">
      <t>マンエン</t>
    </rPh>
    <rPh sb="49" eb="51">
      <t>イジョウ</t>
    </rPh>
    <rPh sb="54" eb="56">
      <t>チンギン</t>
    </rPh>
    <rPh sb="56" eb="58">
      <t>カイゼン</t>
    </rPh>
    <rPh sb="58" eb="59">
      <t>ゴ</t>
    </rPh>
    <rPh sb="60" eb="62">
      <t>チンギン</t>
    </rPh>
    <rPh sb="63" eb="65">
      <t>ミコミ</t>
    </rPh>
    <rPh sb="65" eb="66">
      <t>ガク</t>
    </rPh>
    <rPh sb="67" eb="69">
      <t>ネンガク</t>
    </rPh>
    <rPh sb="72" eb="74">
      <t>マンエン</t>
    </rPh>
    <rPh sb="74" eb="76">
      <t>イジョウ</t>
    </rPh>
    <phoneticPr fontId="27"/>
  </si>
  <si>
    <t>　(Ⅰ・Ⅱ共通)
　特定加算に基づく取組について、ホームページ等により公表している。</t>
    <rPh sb="10" eb="12">
      <t>トクテイ</t>
    </rPh>
    <rPh sb="12" eb="14">
      <t>カサン</t>
    </rPh>
    <rPh sb="15" eb="16">
      <t>モト</t>
    </rPh>
    <rPh sb="18" eb="20">
      <t>トリクミ</t>
    </rPh>
    <rPh sb="31" eb="32">
      <t>ナド</t>
    </rPh>
    <rPh sb="35" eb="37">
      <t>コウヒョウ</t>
    </rPh>
    <phoneticPr fontId="27"/>
  </si>
  <si>
    <t>　(Ⅰ・Ⅱ共通)
　届出の計画に係る計画の期間中に実施する処遇改善（賃金改善を除く。）の内容を全ての職員に周知し、「入職促進に向けた取組」、「資質の向上やキャリアアップに向けた支援」、「両立支援・多様な働き方の推進」、「腰痛を含む心身の健康管理」、「生産性の向上のための業務改善の取組」及び「やりがい・働きがいの醸成」の区分ごとに１以上の取組を行っている。また、令和３年度においては、６の区分から３の区分を選択し、それぞれで一以上の取組を行っている。
※処遇改善加算と特定加算において、異なる取組を行うことまでを求めるものではない。</t>
    <phoneticPr fontId="27"/>
  </si>
  <si>
    <t>　(Ⅰ・Ⅱ共通)
　介護職員処遇改善加算（Ⅰ）から（Ⅲ）までのいずれかを算定している。</t>
    <rPh sb="10" eb="12">
      <t>カイゴ</t>
    </rPh>
    <rPh sb="12" eb="14">
      <t>ショクイン</t>
    </rPh>
    <rPh sb="14" eb="16">
      <t>ショグウ</t>
    </rPh>
    <rPh sb="16" eb="18">
      <t>カイゼン</t>
    </rPh>
    <rPh sb="18" eb="20">
      <t>カサン</t>
    </rPh>
    <rPh sb="36" eb="38">
      <t>サンテイ</t>
    </rPh>
    <phoneticPr fontId="27"/>
  </si>
  <si>
    <t>　(Ⅰ・Ⅱ共通)
　賃金改善は、基本給、手当、賞与等（退職手当を除く。）のうち対象とする賃金項目を特定した上で行っている。</t>
    <rPh sb="10" eb="12">
      <t>チンギン</t>
    </rPh>
    <rPh sb="12" eb="14">
      <t>カイゼン</t>
    </rPh>
    <rPh sb="16" eb="19">
      <t>キホンキュウ</t>
    </rPh>
    <rPh sb="20" eb="22">
      <t>テア</t>
    </rPh>
    <rPh sb="23" eb="25">
      <t>ショウヨ</t>
    </rPh>
    <rPh sb="25" eb="26">
      <t>トウ</t>
    </rPh>
    <rPh sb="27" eb="29">
      <t>タイショク</t>
    </rPh>
    <rPh sb="29" eb="31">
      <t>テアテ</t>
    </rPh>
    <rPh sb="32" eb="33">
      <t>ノゾ</t>
    </rPh>
    <rPh sb="39" eb="41">
      <t>タイショウ</t>
    </rPh>
    <rPh sb="44" eb="46">
      <t>チンギン</t>
    </rPh>
    <rPh sb="46" eb="48">
      <t>コウモク</t>
    </rPh>
    <rPh sb="49" eb="51">
      <t>トクテイ</t>
    </rPh>
    <rPh sb="53" eb="54">
      <t>ウエ</t>
    </rPh>
    <rPh sb="55" eb="56">
      <t>オコナ</t>
    </rPh>
    <phoneticPr fontId="27"/>
  </si>
  <si>
    <t>（１６）　介護職員等特定処遇改善加算(Ⅰ)(Ⅱ)</t>
    <rPh sb="5" eb="7">
      <t>カイゴ</t>
    </rPh>
    <rPh sb="7" eb="9">
      <t>ショクイン</t>
    </rPh>
    <rPh sb="9" eb="10">
      <t>トウ</t>
    </rPh>
    <rPh sb="10" eb="12">
      <t>トクテイ</t>
    </rPh>
    <rPh sb="12" eb="14">
      <t>ショグウ</t>
    </rPh>
    <rPh sb="14" eb="16">
      <t>カイゼン</t>
    </rPh>
    <rPh sb="16" eb="18">
      <t>カサン</t>
    </rPh>
    <phoneticPr fontId="27"/>
  </si>
  <si>
    <t>（職場環境等要件）
　届出に係る計画の期間中に実施する処遇改善（賃金改善を除く。）の内容を全ての介護職員に周知している。</t>
    <phoneticPr fontId="27"/>
  </si>
  <si>
    <t>（キャリアパス要件）
　次の基準①、②のどちらかに適合している。</t>
    <phoneticPr fontId="2"/>
  </si>
  <si>
    <t>問2</t>
    <rPh sb="0" eb="1">
      <t>トイ</t>
    </rPh>
    <phoneticPr fontId="2"/>
  </si>
  <si>
    <t>　介護職員処遇改善加算（Ⅰ）の問１から問１２までのいずれにも適合している。</t>
    <phoneticPr fontId="27"/>
  </si>
  <si>
    <t>③介護職員処遇改善加算（Ⅲ）</t>
    <rPh sb="1" eb="3">
      <t>カイゴ</t>
    </rPh>
    <rPh sb="3" eb="5">
      <t>ショクイン</t>
    </rPh>
    <rPh sb="5" eb="7">
      <t>ショグウ</t>
    </rPh>
    <rPh sb="7" eb="9">
      <t>カイゼン</t>
    </rPh>
    <rPh sb="9" eb="11">
      <t>カサン</t>
    </rPh>
    <phoneticPr fontId="2"/>
  </si>
  <si>
    <t>（キャリアパス要件）
　次の基準①、②の両方に適合している。</t>
    <rPh sb="20" eb="22">
      <t>リョウホウ</t>
    </rPh>
    <phoneticPr fontId="2"/>
  </si>
  <si>
    <t>②介護職員処遇改善加算（Ⅱ）</t>
    <rPh sb="1" eb="3">
      <t>カイゴ</t>
    </rPh>
    <rPh sb="3" eb="5">
      <t>ショクイン</t>
    </rPh>
    <rPh sb="5" eb="7">
      <t>ショグウ</t>
    </rPh>
    <rPh sb="7" eb="9">
      <t>カイゼン</t>
    </rPh>
    <rPh sb="9" eb="11">
      <t>カサン</t>
    </rPh>
    <phoneticPr fontId="2"/>
  </si>
  <si>
    <t>問14</t>
    <rPh sb="0" eb="1">
      <t>ト</t>
    </rPh>
    <phoneticPr fontId="27"/>
  </si>
  <si>
    <t>（キャリアパス要件）
　次の基準①、②、③のすべてに適合している。</t>
    <phoneticPr fontId="2"/>
  </si>
  <si>
    <t>問13</t>
    <rPh sb="0" eb="1">
      <t>ト</t>
    </rPh>
    <phoneticPr fontId="27"/>
  </si>
  <si>
    <t>　事業所において、労働保険料（労働保険の保険料の徴収等に関する法律（昭和４４年法律第８４号）第１０条第２項に規定する労働保険料をいう。）の納付を適正に行っている。</t>
    <rPh sb="1" eb="4">
      <t>ジギョウショ</t>
    </rPh>
    <phoneticPr fontId="2"/>
  </si>
  <si>
    <t>問12</t>
    <rPh sb="0" eb="1">
      <t>ト</t>
    </rPh>
    <phoneticPr fontId="27"/>
  </si>
  <si>
    <t>　算定日が属する月の前１２か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phoneticPr fontId="27"/>
  </si>
  <si>
    <t>問11</t>
    <rPh sb="0" eb="1">
      <t>ト</t>
    </rPh>
    <phoneticPr fontId="27"/>
  </si>
  <si>
    <t>　事業所において、事業年度ごとに介護職員の処遇改善に関する実績を指定権者に報告すること。</t>
    <phoneticPr fontId="2"/>
  </si>
  <si>
    <t>問10</t>
    <rPh sb="0" eb="1">
      <t>ト</t>
    </rPh>
    <phoneticPr fontId="27"/>
  </si>
  <si>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ずることとしている。</t>
    <phoneticPr fontId="2"/>
  </si>
  <si>
    <t>　当加算の算定額に相当する介護職員の賃金（退職手当を除く。）の改善を実施している。</t>
    <phoneticPr fontId="2"/>
  </si>
  <si>
    <t>　介護職員処遇改善計画書等の内容の周知については、全ての従業者が閲覧できる掲示板等への掲示や全ての従業者への文書による通知等、事業者において適切な方法により実施している。</t>
    <phoneticPr fontId="2"/>
  </si>
  <si>
    <t>介護職員処遇改善計画書における賃金改善実施期間については、介護職員処遇改善交付金を受けている等により、賃金改善実施期間の重複が発生する等の理由があるため、５月から翌年４月まで、６月から翌年５月まで等としている。</t>
    <phoneticPr fontId="27"/>
  </si>
  <si>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６の場合を除く。）</t>
    <phoneticPr fontId="27"/>
  </si>
  <si>
    <t>介護職員の賃金（退職手当を除く。）の改善については、次の方法に基づく賃金水準との比較を改善分としている。
・前年度の介護職員の賃金の総額
　処遇改善加算を取得する前年の１月から12月までの12か月間の介護職員の賃金の総額（処遇改善加算等を取得し実施される賃金改善額及び各介護サービス事業者等の独自の賃金改善額を除く）。
　なお、これにより難い合理的な理由がある場合には、他の適切な方法により前年度の介護職員の賃金の総額を推定するものとする。</t>
    <phoneticPr fontId="27"/>
  </si>
  <si>
    <t>（介護職員処遇改善計画書）
　事業所において、問１における計画、当該計画に係る実施期間及び実施方法その他の介護職員の処遇改善の計画等を記載した介護職員処遇改善計画書を作成し、全ての介護職員に周知し、指定権者に届け出ている。</t>
    <phoneticPr fontId="27"/>
  </si>
  <si>
    <t>　問１における「介護職員」は、指定居宅サービス基準（平成１１年厚生省令第３７号）及び指定介護予防サービス基準（平成１８年厚生労働省令第３５号）に規定する「介護職員」（介護職員とみなすことができる者を含む。）とし、他の職種の者（従業者の勤務の体制において介護職員との兼務が定められている者を除く。）は対象としていない。</t>
    <phoneticPr fontId="27"/>
  </si>
  <si>
    <t>　介護職員の賃金（退職手当を除く。）の改善に要する費用の見込額が介護職員処遇改善加算の算定見込額を上回る介護職員の賃金の改善に関する計画を策定し、当該計画に基づき適切な措置を講じている。</t>
    <phoneticPr fontId="27"/>
  </si>
  <si>
    <t>①介護職員処遇改善加算（Ⅰ）</t>
    <rPh sb="1" eb="3">
      <t>カイゴ</t>
    </rPh>
    <rPh sb="3" eb="5">
      <t>ショクイン</t>
    </rPh>
    <rPh sb="5" eb="7">
      <t>ショグウ</t>
    </rPh>
    <rPh sb="7" eb="9">
      <t>カイゼン</t>
    </rPh>
    <rPh sb="9" eb="11">
      <t>カサン</t>
    </rPh>
    <phoneticPr fontId="2"/>
  </si>
  <si>
    <t>（１５）　介護職員処遇改善加算</t>
    <rPh sb="5" eb="7">
      <t>カイゴ</t>
    </rPh>
    <rPh sb="7" eb="9">
      <t>ショクイン</t>
    </rPh>
    <rPh sb="9" eb="11">
      <t>ショグウ</t>
    </rPh>
    <rPh sb="11" eb="13">
      <t>カイゼン</t>
    </rPh>
    <rPh sb="13" eb="15">
      <t>カサン</t>
    </rPh>
    <phoneticPr fontId="27"/>
  </si>
  <si>
    <t>　前３か月間の実績により加算を算定している事業所は、以降、直近３か月間の利用者割合を毎月記録している。</t>
    <rPh sb="1" eb="2">
      <t>マエ</t>
    </rPh>
    <rPh sb="4" eb="6">
      <t>ツキカン</t>
    </rPh>
    <rPh sb="7" eb="9">
      <t>ジッセキ</t>
    </rPh>
    <rPh sb="12" eb="14">
      <t>カサン</t>
    </rPh>
    <rPh sb="15" eb="17">
      <t>サンテイ</t>
    </rPh>
    <rPh sb="21" eb="24">
      <t>ジギョウショ</t>
    </rPh>
    <rPh sb="26" eb="28">
      <t>イコウ</t>
    </rPh>
    <rPh sb="29" eb="31">
      <t>チョッキン</t>
    </rPh>
    <rPh sb="33" eb="35">
      <t>ゲツカン</t>
    </rPh>
    <rPh sb="36" eb="39">
      <t>リヨウシャ</t>
    </rPh>
    <rPh sb="39" eb="41">
      <t>ワリアイ</t>
    </rPh>
    <rPh sb="42" eb="44">
      <t>マイツキ</t>
    </rPh>
    <rPh sb="44" eb="46">
      <t>キロク</t>
    </rPh>
    <phoneticPr fontId="27"/>
  </si>
  <si>
    <t>　職員の割合の算出に当たっては、常勤換算方法により算出した前年度（３月を除く）の平均を用いている。ただし、前年度の実績が６か月に満たない事業所（新規開設や再開を含む）については、届出日の属する月の前３か月について、常勤換算方法により算出した平均を用いている。</t>
    <rPh sb="72" eb="74">
      <t>シンキ</t>
    </rPh>
    <rPh sb="74" eb="76">
      <t>カイセツ</t>
    </rPh>
    <phoneticPr fontId="27"/>
  </si>
  <si>
    <t>④サービス提供体制強化加算（共通）</t>
    <rPh sb="5" eb="7">
      <t>テイキョウ</t>
    </rPh>
    <rPh sb="7" eb="9">
      <t>タイセイ</t>
    </rPh>
    <rPh sb="9" eb="11">
      <t>キョウカ</t>
    </rPh>
    <rPh sb="11" eb="13">
      <t>カサン</t>
    </rPh>
    <rPh sb="14" eb="16">
      <t>キョウツウ</t>
    </rPh>
    <phoneticPr fontId="27"/>
  </si>
  <si>
    <t>　介護職員の総数のうち、介護福祉士の占める割合が100分の40以上、又は認知症対応型通所介護を利用者に提供する職員の総数のうち、勤続年数7年以上の者の占める割合が100分の30以上である。</t>
    <rPh sb="1" eb="3">
      <t>カイゴ</t>
    </rPh>
    <rPh sb="3" eb="5">
      <t>ショクイン</t>
    </rPh>
    <rPh sb="6" eb="8">
      <t>ソウスウ</t>
    </rPh>
    <rPh sb="12" eb="14">
      <t>カイゴ</t>
    </rPh>
    <rPh sb="14" eb="17">
      <t>フクシシ</t>
    </rPh>
    <rPh sb="18" eb="19">
      <t>シ</t>
    </rPh>
    <rPh sb="21" eb="23">
      <t>ワリアイ</t>
    </rPh>
    <rPh sb="27" eb="28">
      <t>ブン</t>
    </rPh>
    <rPh sb="31" eb="33">
      <t>イジョウ</t>
    </rPh>
    <rPh sb="34" eb="35">
      <t>マタ</t>
    </rPh>
    <rPh sb="36" eb="39">
      <t>ニンチショウ</t>
    </rPh>
    <rPh sb="39" eb="41">
      <t>タイオウ</t>
    </rPh>
    <rPh sb="41" eb="42">
      <t>ガタ</t>
    </rPh>
    <rPh sb="42" eb="44">
      <t>ツウショ</t>
    </rPh>
    <rPh sb="44" eb="46">
      <t>カイゴ</t>
    </rPh>
    <rPh sb="47" eb="50">
      <t>リヨウシャ</t>
    </rPh>
    <rPh sb="51" eb="53">
      <t>テイキョウ</t>
    </rPh>
    <rPh sb="55" eb="57">
      <t>ショクイン</t>
    </rPh>
    <rPh sb="58" eb="60">
      <t>ソウスウ</t>
    </rPh>
    <rPh sb="64" eb="66">
      <t>キンゾク</t>
    </rPh>
    <rPh sb="66" eb="68">
      <t>ネンスウ</t>
    </rPh>
    <rPh sb="69" eb="70">
      <t>ネン</t>
    </rPh>
    <rPh sb="70" eb="72">
      <t>イジョウ</t>
    </rPh>
    <rPh sb="73" eb="74">
      <t>モノ</t>
    </rPh>
    <rPh sb="75" eb="76">
      <t>シ</t>
    </rPh>
    <rPh sb="78" eb="80">
      <t>ワリアイ</t>
    </rPh>
    <rPh sb="84" eb="85">
      <t>ブン</t>
    </rPh>
    <rPh sb="88" eb="90">
      <t>イジョウ</t>
    </rPh>
    <phoneticPr fontId="27"/>
  </si>
  <si>
    <t>③サービス提供体制強化加算（Ⅲ）</t>
    <rPh sb="5" eb="7">
      <t>テイキョウ</t>
    </rPh>
    <rPh sb="7" eb="9">
      <t>タイセイ</t>
    </rPh>
    <rPh sb="9" eb="11">
      <t>キョウカ</t>
    </rPh>
    <rPh sb="11" eb="13">
      <t>カサン</t>
    </rPh>
    <phoneticPr fontId="27"/>
  </si>
  <si>
    <t>　事業所の介護職員の総数のうち、介護福祉士の占める割合が 100分の５０以上である。</t>
    <phoneticPr fontId="27"/>
  </si>
  <si>
    <t>②サービス提供体制強化加算（Ⅱ）</t>
    <rPh sb="5" eb="7">
      <t>テイキョウ</t>
    </rPh>
    <rPh sb="7" eb="9">
      <t>タイセイ</t>
    </rPh>
    <rPh sb="9" eb="11">
      <t>キョウカ</t>
    </rPh>
    <rPh sb="11" eb="13">
      <t>カサン</t>
    </rPh>
    <phoneticPr fontId="27"/>
  </si>
  <si>
    <t>　事業所の介護職員の総数のうち、介護福祉士の占める割合が 100分の70以上、又は勤続年数10年以上の介護福祉士の占める割合が100分の２5以上である。</t>
    <rPh sb="36" eb="38">
      <t>イジョウ</t>
    </rPh>
    <rPh sb="39" eb="40">
      <t>マタ</t>
    </rPh>
    <rPh sb="41" eb="43">
      <t>キンゾク</t>
    </rPh>
    <rPh sb="43" eb="45">
      <t>ネンスウ</t>
    </rPh>
    <rPh sb="47" eb="48">
      <t>ネン</t>
    </rPh>
    <rPh sb="48" eb="50">
      <t>イジョウ</t>
    </rPh>
    <rPh sb="51" eb="53">
      <t>カイゴ</t>
    </rPh>
    <rPh sb="53" eb="56">
      <t>フクシシ</t>
    </rPh>
    <rPh sb="57" eb="58">
      <t>シ</t>
    </rPh>
    <rPh sb="60" eb="62">
      <t>ワリアイ</t>
    </rPh>
    <rPh sb="66" eb="67">
      <t>ブン</t>
    </rPh>
    <rPh sb="70" eb="72">
      <t>イジョウ</t>
    </rPh>
    <phoneticPr fontId="27"/>
  </si>
  <si>
    <t>①サービス提供体制強化加算（Ⅰ）</t>
    <rPh sb="5" eb="7">
      <t>テイキョウ</t>
    </rPh>
    <rPh sb="7" eb="9">
      <t>タイセイ</t>
    </rPh>
    <rPh sb="9" eb="11">
      <t>キョウカ</t>
    </rPh>
    <rPh sb="11" eb="13">
      <t>カサン</t>
    </rPh>
    <phoneticPr fontId="27"/>
  </si>
  <si>
    <t>（１４）　サービス提供体制強化加算</t>
    <rPh sb="9" eb="11">
      <t>テイキョウ</t>
    </rPh>
    <rPh sb="11" eb="13">
      <t>タイセイ</t>
    </rPh>
    <rPh sb="13" eb="15">
      <t>キョウカ</t>
    </rPh>
    <rPh sb="15" eb="17">
      <t>カサン</t>
    </rPh>
    <phoneticPr fontId="27"/>
  </si>
  <si>
    <t>　必要に応じて認知症対応型通所介護計画を見直すなど、指定認知症対応型通所介護の提供に当たって、上記問1に規定する情報その他指定認知症対応型通所介護を適切かつ有効に提供するために必要な情報を活用している。</t>
    <rPh sb="1" eb="3">
      <t>ヒツヨウ</t>
    </rPh>
    <rPh sb="4" eb="5">
      <t>オウ</t>
    </rPh>
    <rPh sb="7" eb="10">
      <t>ニンチショウ</t>
    </rPh>
    <rPh sb="10" eb="12">
      <t>タイオウ</t>
    </rPh>
    <rPh sb="12" eb="13">
      <t>ガタ</t>
    </rPh>
    <rPh sb="13" eb="15">
      <t>ツウショ</t>
    </rPh>
    <rPh sb="15" eb="17">
      <t>カイゴ</t>
    </rPh>
    <rPh sb="17" eb="19">
      <t>ケイカク</t>
    </rPh>
    <rPh sb="20" eb="22">
      <t>ミナオ</t>
    </rPh>
    <rPh sb="26" eb="28">
      <t>シテイ</t>
    </rPh>
    <rPh sb="28" eb="31">
      <t>ニンチショウ</t>
    </rPh>
    <rPh sb="31" eb="34">
      <t>タイオウガタ</t>
    </rPh>
    <rPh sb="34" eb="36">
      <t>ツウショ</t>
    </rPh>
    <rPh sb="36" eb="38">
      <t>カイゴ</t>
    </rPh>
    <rPh sb="39" eb="41">
      <t>テイキョウ</t>
    </rPh>
    <rPh sb="42" eb="43">
      <t>ア</t>
    </rPh>
    <rPh sb="47" eb="49">
      <t>ジョウキ</t>
    </rPh>
    <rPh sb="49" eb="50">
      <t>トイ</t>
    </rPh>
    <rPh sb="52" eb="54">
      <t>キテイ</t>
    </rPh>
    <rPh sb="56" eb="58">
      <t>ジョウホウ</t>
    </rPh>
    <rPh sb="60" eb="61">
      <t>タ</t>
    </rPh>
    <rPh sb="61" eb="63">
      <t>シテイ</t>
    </rPh>
    <rPh sb="63" eb="66">
      <t>ニンチショウ</t>
    </rPh>
    <rPh sb="66" eb="68">
      <t>タイオウ</t>
    </rPh>
    <rPh sb="68" eb="69">
      <t>ガタ</t>
    </rPh>
    <rPh sb="69" eb="71">
      <t>ツウショ</t>
    </rPh>
    <rPh sb="71" eb="73">
      <t>カイゴ</t>
    </rPh>
    <rPh sb="74" eb="76">
      <t>テキセツ</t>
    </rPh>
    <rPh sb="78" eb="80">
      <t>ユウコウ</t>
    </rPh>
    <rPh sb="81" eb="83">
      <t>テイキョウ</t>
    </rPh>
    <rPh sb="88" eb="90">
      <t>ヒツヨウ</t>
    </rPh>
    <rPh sb="91" eb="93">
      <t>ジョウホウ</t>
    </rPh>
    <rPh sb="94" eb="96">
      <t>カツヨウ</t>
    </rPh>
    <phoneticPr fontId="27"/>
  </si>
  <si>
    <t>　「科学的介護情報システム（LIFE)を用いて、利用者ごとのADL値、栄養状態、口腔機能、認知症の状態その他の利用者の心身の状況等に係る基本的な情報を厚生労働省に提出している。</t>
    <rPh sb="2" eb="5">
      <t>カガクテキ</t>
    </rPh>
    <rPh sb="5" eb="7">
      <t>カイゴ</t>
    </rPh>
    <rPh sb="7" eb="9">
      <t>ジョウホウ</t>
    </rPh>
    <rPh sb="20" eb="21">
      <t>モチ</t>
    </rPh>
    <rPh sb="24" eb="27">
      <t>リヨウシャ</t>
    </rPh>
    <rPh sb="33" eb="34">
      <t>チ</t>
    </rPh>
    <rPh sb="35" eb="37">
      <t>エイヨウ</t>
    </rPh>
    <rPh sb="37" eb="39">
      <t>ジョウタイ</t>
    </rPh>
    <rPh sb="40" eb="42">
      <t>コウクウ</t>
    </rPh>
    <rPh sb="42" eb="44">
      <t>キノウ</t>
    </rPh>
    <rPh sb="45" eb="48">
      <t>ニンチショウ</t>
    </rPh>
    <rPh sb="49" eb="51">
      <t>ジョウタイ</t>
    </rPh>
    <rPh sb="53" eb="54">
      <t>タ</t>
    </rPh>
    <rPh sb="55" eb="58">
      <t>リヨウシャ</t>
    </rPh>
    <rPh sb="59" eb="61">
      <t>シンシン</t>
    </rPh>
    <rPh sb="62" eb="64">
      <t>ジョウキョウ</t>
    </rPh>
    <rPh sb="64" eb="65">
      <t>トウ</t>
    </rPh>
    <rPh sb="66" eb="67">
      <t>カカワ</t>
    </rPh>
    <rPh sb="68" eb="71">
      <t>キホンテキ</t>
    </rPh>
    <rPh sb="72" eb="74">
      <t>ジョウホウ</t>
    </rPh>
    <rPh sb="75" eb="80">
      <t>コウセイロウドウショウ</t>
    </rPh>
    <rPh sb="81" eb="83">
      <t>テイシュツ</t>
    </rPh>
    <phoneticPr fontId="27"/>
  </si>
  <si>
    <t>（１３）　科学的介護推進体制加算</t>
    <rPh sb="5" eb="8">
      <t>カガクテキ</t>
    </rPh>
    <rPh sb="8" eb="10">
      <t>カイゴ</t>
    </rPh>
    <rPh sb="10" eb="12">
      <t>スイシン</t>
    </rPh>
    <rPh sb="12" eb="14">
      <t>タイセイ</t>
    </rPh>
    <rPh sb="14" eb="16">
      <t>カサン</t>
    </rPh>
    <phoneticPr fontId="27"/>
  </si>
  <si>
    <t>　利用者ごとの口腔機能改善管理指導計画等の内容等の情報を厚生労働省に提出し、口腔機能向上サービスの実施に当たって、当該情報その他口腔機衛生の管理の適切な実施のために必要な情報を活用している。</t>
    <rPh sb="7" eb="9">
      <t>コウクウ</t>
    </rPh>
    <rPh sb="9" eb="11">
      <t>キノウ</t>
    </rPh>
    <rPh sb="11" eb="13">
      <t>カイゼン</t>
    </rPh>
    <rPh sb="13" eb="15">
      <t>カンリ</t>
    </rPh>
    <rPh sb="15" eb="17">
      <t>シドウ</t>
    </rPh>
    <rPh sb="17" eb="19">
      <t>ケイカク</t>
    </rPh>
    <rPh sb="19" eb="20">
      <t>トウ</t>
    </rPh>
    <rPh sb="21" eb="23">
      <t>ナイヨウ</t>
    </rPh>
    <rPh sb="23" eb="24">
      <t>トウ</t>
    </rPh>
    <rPh sb="25" eb="27">
      <t>ジョウホウ</t>
    </rPh>
    <rPh sb="28" eb="33">
      <t>コウセイロウドウショウ</t>
    </rPh>
    <rPh sb="34" eb="36">
      <t>テイシュツ</t>
    </rPh>
    <rPh sb="38" eb="40">
      <t>コウクウ</t>
    </rPh>
    <rPh sb="40" eb="42">
      <t>キノウ</t>
    </rPh>
    <rPh sb="42" eb="44">
      <t>コウジョウ</t>
    </rPh>
    <rPh sb="49" eb="51">
      <t>ジッシ</t>
    </rPh>
    <rPh sb="52" eb="53">
      <t>ア</t>
    </rPh>
    <rPh sb="57" eb="59">
      <t>トウガイ</t>
    </rPh>
    <rPh sb="59" eb="61">
      <t>ジョウホウ</t>
    </rPh>
    <rPh sb="63" eb="64">
      <t>タ</t>
    </rPh>
    <rPh sb="64" eb="66">
      <t>コウクウ</t>
    </rPh>
    <rPh sb="66" eb="67">
      <t>キ</t>
    </rPh>
    <rPh sb="67" eb="69">
      <t>エイセイ</t>
    </rPh>
    <rPh sb="70" eb="72">
      <t>カンリ</t>
    </rPh>
    <rPh sb="73" eb="75">
      <t>テキセツ</t>
    </rPh>
    <rPh sb="76" eb="78">
      <t>ジッシ</t>
    </rPh>
    <rPh sb="82" eb="84">
      <t>ヒツヨウ</t>
    </rPh>
    <rPh sb="85" eb="87">
      <t>ジョウホウ</t>
    </rPh>
    <rPh sb="88" eb="90">
      <t>カツヨウ</t>
    </rPh>
    <phoneticPr fontId="27"/>
  </si>
  <si>
    <t>②口腔機能向上加算（Ⅱ）</t>
    <phoneticPr fontId="27"/>
  </si>
  <si>
    <t>　おおむね３か月ごとの評価の結果、次の①②のいずれかに該当する者であって、継続的に言語聴覚士等がサービス提供を行うことにより、口腔機能の向上又は維持の効果が期待できると認められるものについてのみ、継続的に口腔機能向上サービスを提供している。</t>
    <phoneticPr fontId="27"/>
  </si>
  <si>
    <t>　次のいずれかに該当する場合は、加算を算定していない。</t>
    <rPh sb="1" eb="2">
      <t>ツギ</t>
    </rPh>
    <rPh sb="8" eb="10">
      <t>ガイトウ</t>
    </rPh>
    <rPh sb="12" eb="14">
      <t>バアイ</t>
    </rPh>
    <rPh sb="16" eb="18">
      <t>カサン</t>
    </rPh>
    <rPh sb="19" eb="21">
      <t>サンテイ</t>
    </rPh>
    <phoneticPr fontId="27"/>
  </si>
  <si>
    <t>　おおむね３か月ごとに口腔機能の状態の評価を行い、その結果について担当介護支援専門員や主治の医師、主治の歯科医師に対して情報提供している。</t>
    <phoneticPr fontId="27"/>
  </si>
  <si>
    <t>　利用者ごとの口腔機能改善管理指導計画に従い言語聴覚士、歯科衛生士又は看護職員が口腔機能向上サービスを行い、利用者の口腔機能を定期的に記録している。</t>
    <phoneticPr fontId="27"/>
  </si>
  <si>
    <t>　作成した口腔機能改善管理指導計画については、利用者又はその家族に説明し、その同意を得ている。</t>
    <phoneticPr fontId="27"/>
  </si>
  <si>
    <t>　利用者の口腔機能を利用開始時に把握し、言語聴覚士、歯科衛生士、看護職員、介護職員、生活相談員その他の職種の者が共同して、利用者ごとの口腔機能改善管理指導計画を作成している。</t>
    <phoneticPr fontId="27"/>
  </si>
  <si>
    <t>　次のいずれかに該当する者であって、口腔機能向上サービスの提供が必要と認められる者に算定している。</t>
    <rPh sb="42" eb="44">
      <t>サンテイ</t>
    </rPh>
    <phoneticPr fontId="27"/>
  </si>
  <si>
    <t>　言語聴覚士、歯科衛生士又は看護職員を１名以上配置している（これらの職種の者の業務を委託することは認められない）。</t>
    <phoneticPr fontId="27"/>
  </si>
  <si>
    <t>①口腔機能向上加算（Ⅰ）（Ⅱ）共通</t>
    <rPh sb="15" eb="17">
      <t>キョウツウ</t>
    </rPh>
    <phoneticPr fontId="27"/>
  </si>
  <si>
    <t>（１２）　口腔機能向上加算</t>
    <phoneticPr fontId="27"/>
  </si>
  <si>
    <t>　加算の算定を行う事業所については、サービス担当者会議で決定している。</t>
    <rPh sb="1" eb="3">
      <t>カサン</t>
    </rPh>
    <rPh sb="4" eb="6">
      <t>サンテイ</t>
    </rPh>
    <rPh sb="7" eb="8">
      <t>オコナ</t>
    </rPh>
    <rPh sb="9" eb="12">
      <t>ジギョウショ</t>
    </rPh>
    <rPh sb="22" eb="25">
      <t>タントウシャ</t>
    </rPh>
    <rPh sb="25" eb="27">
      <t>カイギ</t>
    </rPh>
    <rPh sb="28" eb="30">
      <t>ケッテイ</t>
    </rPh>
    <phoneticPr fontId="27"/>
  </si>
  <si>
    <t>　次に掲げる基準イ、ロのいずれかに適合していますか。</t>
    <rPh sb="1" eb="2">
      <t>ツギ</t>
    </rPh>
    <rPh sb="3" eb="4">
      <t>カカ</t>
    </rPh>
    <rPh sb="6" eb="8">
      <t>キジュン</t>
    </rPh>
    <rPh sb="17" eb="19">
      <t>テキゴウ</t>
    </rPh>
    <phoneticPr fontId="27"/>
  </si>
  <si>
    <t>②口腔・栄養スクリーニング加算（Ⅱ）</t>
    <phoneticPr fontId="27"/>
  </si>
  <si>
    <t>　算定日が属する月が、次に掲げる基準のいずれにも該当していない。
（1）栄養アセスメント加算を算定している又は当該利用者が栄養改善加算の算定にかかわる栄養改善サービスを受けている間である若しくは当該栄養改善サービスが終了した日の属する月であること。
（2）当該利用者が口腔機能向上加算の算定に係る口腔機能向上サービスを受けている間である又は当該口腔機能向上サービスが終了した日の属する月であること。</t>
    <rPh sb="1" eb="3">
      <t>サンテイ</t>
    </rPh>
    <rPh sb="3" eb="4">
      <t>ビ</t>
    </rPh>
    <rPh sb="5" eb="6">
      <t>ゾク</t>
    </rPh>
    <rPh sb="8" eb="9">
      <t>ツキ</t>
    </rPh>
    <rPh sb="11" eb="12">
      <t>ツギ</t>
    </rPh>
    <rPh sb="13" eb="14">
      <t>カカ</t>
    </rPh>
    <rPh sb="16" eb="18">
      <t>キジュン</t>
    </rPh>
    <rPh sb="24" eb="26">
      <t>ガイトウ</t>
    </rPh>
    <rPh sb="36" eb="38">
      <t>エイヨウ</t>
    </rPh>
    <rPh sb="44" eb="46">
      <t>カサン</t>
    </rPh>
    <rPh sb="47" eb="49">
      <t>サンテイ</t>
    </rPh>
    <rPh sb="53" eb="54">
      <t>マタ</t>
    </rPh>
    <rPh sb="55" eb="57">
      <t>トウガイ</t>
    </rPh>
    <rPh sb="57" eb="60">
      <t>リヨウシャ</t>
    </rPh>
    <rPh sb="61" eb="63">
      <t>エイヨウ</t>
    </rPh>
    <rPh sb="63" eb="65">
      <t>カイゼン</t>
    </rPh>
    <rPh sb="65" eb="67">
      <t>カサン</t>
    </rPh>
    <rPh sb="68" eb="70">
      <t>サンテイ</t>
    </rPh>
    <rPh sb="75" eb="77">
      <t>エイヨウ</t>
    </rPh>
    <rPh sb="77" eb="79">
      <t>カイゼン</t>
    </rPh>
    <rPh sb="84" eb="85">
      <t>ウ</t>
    </rPh>
    <rPh sb="89" eb="90">
      <t>アイダ</t>
    </rPh>
    <rPh sb="93" eb="94">
      <t>モ</t>
    </rPh>
    <rPh sb="97" eb="99">
      <t>トウガイ</t>
    </rPh>
    <rPh sb="99" eb="101">
      <t>エイヨウ</t>
    </rPh>
    <rPh sb="101" eb="103">
      <t>カイゼン</t>
    </rPh>
    <rPh sb="108" eb="110">
      <t>シュウリョウ</t>
    </rPh>
    <rPh sb="112" eb="113">
      <t>ヒ</t>
    </rPh>
    <rPh sb="114" eb="115">
      <t>ゾク</t>
    </rPh>
    <rPh sb="117" eb="118">
      <t>ツキ</t>
    </rPh>
    <rPh sb="128" eb="130">
      <t>トウガイ</t>
    </rPh>
    <rPh sb="130" eb="133">
      <t>リヨウシャ</t>
    </rPh>
    <rPh sb="134" eb="136">
      <t>コウクウ</t>
    </rPh>
    <rPh sb="136" eb="138">
      <t>キノウ</t>
    </rPh>
    <rPh sb="138" eb="140">
      <t>コウジョウ</t>
    </rPh>
    <rPh sb="140" eb="142">
      <t>カサン</t>
    </rPh>
    <rPh sb="143" eb="145">
      <t>サンテイ</t>
    </rPh>
    <rPh sb="146" eb="147">
      <t>カカワ</t>
    </rPh>
    <rPh sb="148" eb="150">
      <t>コウクウ</t>
    </rPh>
    <rPh sb="150" eb="152">
      <t>キノウ</t>
    </rPh>
    <rPh sb="152" eb="154">
      <t>コウジョウ</t>
    </rPh>
    <rPh sb="159" eb="160">
      <t>ウ</t>
    </rPh>
    <rPh sb="164" eb="165">
      <t>アイダ</t>
    </rPh>
    <rPh sb="168" eb="169">
      <t>マタ</t>
    </rPh>
    <rPh sb="170" eb="172">
      <t>トウガイ</t>
    </rPh>
    <rPh sb="172" eb="174">
      <t>コウクウ</t>
    </rPh>
    <rPh sb="174" eb="176">
      <t>キノウ</t>
    </rPh>
    <rPh sb="176" eb="178">
      <t>コウジョウ</t>
    </rPh>
    <rPh sb="183" eb="185">
      <t>シュウリョウ</t>
    </rPh>
    <rPh sb="187" eb="188">
      <t>ヒ</t>
    </rPh>
    <rPh sb="189" eb="190">
      <t>ゾク</t>
    </rPh>
    <rPh sb="192" eb="193">
      <t>ツキ</t>
    </rPh>
    <phoneticPr fontId="27"/>
  </si>
  <si>
    <t>　定員超過利用、人員基準欠如に該当していない。</t>
    <rPh sb="1" eb="3">
      <t>テイイン</t>
    </rPh>
    <rPh sb="3" eb="5">
      <t>チョウカ</t>
    </rPh>
    <rPh sb="5" eb="7">
      <t>リヨウ</t>
    </rPh>
    <rPh sb="8" eb="10">
      <t>ジンイン</t>
    </rPh>
    <rPh sb="10" eb="12">
      <t>キジュン</t>
    </rPh>
    <rPh sb="12" eb="14">
      <t>ケツジョ</t>
    </rPh>
    <rPh sb="15" eb="17">
      <t>ガイトウ</t>
    </rPh>
    <phoneticPr fontId="27"/>
  </si>
  <si>
    <t>　利用開始時及び利用中６か月ごとに利用者の栄養状態について確認を行い、当該利用者の栄養状態に関する情報（当該利用者が低栄養状態の改善に必要な情報を含む。）を当該利用者を担当する介護支援専門員にに提供している。</t>
    <rPh sb="1" eb="3">
      <t>リヨウ</t>
    </rPh>
    <rPh sb="3" eb="5">
      <t>カイシ</t>
    </rPh>
    <rPh sb="5" eb="6">
      <t>ジ</t>
    </rPh>
    <rPh sb="6" eb="7">
      <t>オヨ</t>
    </rPh>
    <rPh sb="8" eb="11">
      <t>リヨウチュウ</t>
    </rPh>
    <rPh sb="13" eb="14">
      <t>ガツ</t>
    </rPh>
    <rPh sb="17" eb="20">
      <t>リヨウシャ</t>
    </rPh>
    <rPh sb="21" eb="23">
      <t>エイヨウ</t>
    </rPh>
    <rPh sb="23" eb="25">
      <t>ジョウタイ</t>
    </rPh>
    <rPh sb="29" eb="31">
      <t>カクニン</t>
    </rPh>
    <rPh sb="32" eb="33">
      <t>オコナ</t>
    </rPh>
    <rPh sb="35" eb="37">
      <t>トウガイ</t>
    </rPh>
    <rPh sb="37" eb="40">
      <t>リヨウシャ</t>
    </rPh>
    <rPh sb="41" eb="43">
      <t>エイヨウ</t>
    </rPh>
    <rPh sb="43" eb="45">
      <t>ジョウタイ</t>
    </rPh>
    <rPh sb="46" eb="47">
      <t>カン</t>
    </rPh>
    <rPh sb="49" eb="51">
      <t>ジョウホウ</t>
    </rPh>
    <rPh sb="52" eb="54">
      <t>トウガイ</t>
    </rPh>
    <rPh sb="54" eb="57">
      <t>リヨウシャ</t>
    </rPh>
    <rPh sb="58" eb="59">
      <t>テイ</t>
    </rPh>
    <rPh sb="59" eb="61">
      <t>エイヨウ</t>
    </rPh>
    <rPh sb="61" eb="63">
      <t>ジョウタイ</t>
    </rPh>
    <rPh sb="64" eb="66">
      <t>カイゼン</t>
    </rPh>
    <rPh sb="67" eb="69">
      <t>ヒツヨウ</t>
    </rPh>
    <rPh sb="70" eb="72">
      <t>ジョウホウ</t>
    </rPh>
    <rPh sb="73" eb="74">
      <t>フク</t>
    </rPh>
    <rPh sb="78" eb="80">
      <t>トウガイ</t>
    </rPh>
    <rPh sb="80" eb="83">
      <t>リヨウシャ</t>
    </rPh>
    <rPh sb="84" eb="86">
      <t>タントウ</t>
    </rPh>
    <rPh sb="88" eb="90">
      <t>カイゴ</t>
    </rPh>
    <rPh sb="90" eb="92">
      <t>シエン</t>
    </rPh>
    <rPh sb="92" eb="95">
      <t>センモンイン</t>
    </rPh>
    <rPh sb="97" eb="99">
      <t>テイキョウ</t>
    </rPh>
    <phoneticPr fontId="27"/>
  </si>
  <si>
    <t>　事業所の従業者が、利用開始時及び利用中６か月ごとに利用者の栄養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t>
    <rPh sb="1" eb="4">
      <t>ジギョウショ</t>
    </rPh>
    <rPh sb="44" eb="46">
      <t>トウガイ</t>
    </rPh>
    <rPh sb="46" eb="49">
      <t>リヨウシャ</t>
    </rPh>
    <rPh sb="50" eb="52">
      <t>コウクウ</t>
    </rPh>
    <rPh sb="53" eb="55">
      <t>ケンコウ</t>
    </rPh>
    <rPh sb="55" eb="57">
      <t>ジョウタイ</t>
    </rPh>
    <rPh sb="58" eb="59">
      <t>カン</t>
    </rPh>
    <rPh sb="61" eb="63">
      <t>ジョウホウ</t>
    </rPh>
    <rPh sb="64" eb="66">
      <t>トウガイ</t>
    </rPh>
    <rPh sb="66" eb="69">
      <t>リヨウシャ</t>
    </rPh>
    <rPh sb="70" eb="72">
      <t>コウクウ</t>
    </rPh>
    <rPh sb="73" eb="75">
      <t>ケンコウ</t>
    </rPh>
    <rPh sb="75" eb="77">
      <t>ジョウタイ</t>
    </rPh>
    <rPh sb="78" eb="80">
      <t>テイカ</t>
    </rPh>
    <phoneticPr fontId="27"/>
  </si>
  <si>
    <t>①口腔・栄養スクリーニング加算（Ⅰ）</t>
    <rPh sb="1" eb="3">
      <t>コウクウ</t>
    </rPh>
    <rPh sb="4" eb="6">
      <t>エイヨウ</t>
    </rPh>
    <rPh sb="13" eb="15">
      <t>カサン</t>
    </rPh>
    <phoneticPr fontId="27"/>
  </si>
  <si>
    <t>（１０）　口腔・栄養スクリーニング加算</t>
    <rPh sb="5" eb="7">
      <t>コウクウ</t>
    </rPh>
    <rPh sb="8" eb="10">
      <t>エイヨウ</t>
    </rPh>
    <rPh sb="17" eb="19">
      <t>カサン</t>
    </rPh>
    <phoneticPr fontId="27"/>
  </si>
  <si>
    <t>　おおむね３か月ごとの評価の結果、継続的に管理栄養士等がサービス提供を行うことにより、栄養改善の効果が期待できると認められる者についてのみ、継続的に栄養改善サービスを提供している。</t>
    <phoneticPr fontId="27"/>
  </si>
  <si>
    <t>　おおむね３か月ごとに体重測定等により、栄養状態の評価を行い、その結果を担当介護支援専門員や利用者の主治の医師に対して情報提供している。</t>
    <phoneticPr fontId="27"/>
  </si>
  <si>
    <t>　利用者ごとの栄養ケア計画に従い、管理栄養士等が栄養改善サービスを行っているとともに、利用者の栄養状態を定期的に記録している。</t>
    <phoneticPr fontId="27"/>
  </si>
  <si>
    <t>　作成した栄養ケア計画については、利用者又はその家族に説明し、その同意を得ている。また、同意を得られた日以降にサービス提供を算定している。</t>
    <rPh sb="5" eb="7">
      <t>エイヨウ</t>
    </rPh>
    <rPh sb="44" eb="46">
      <t>ドウイ</t>
    </rPh>
    <rPh sb="47" eb="48">
      <t>エ</t>
    </rPh>
    <rPh sb="51" eb="52">
      <t>ヒ</t>
    </rPh>
    <rPh sb="52" eb="54">
      <t>イコウ</t>
    </rPh>
    <rPh sb="59" eb="61">
      <t>テイキョウ</t>
    </rPh>
    <rPh sb="62" eb="64">
      <t>サンテイ</t>
    </rPh>
    <phoneticPr fontId="27"/>
  </si>
  <si>
    <t>　利用者の栄養状態を利用開始時に把握し、管理栄養士、看護職員、介護職員、生活相談員その他の職種の者が共同して、利用者ごとの摂食・嚥下機能及び食形態にも配慮した栄養ケア計画を作成している。</t>
    <phoneticPr fontId="27"/>
  </si>
  <si>
    <t>　次のような問題がある者について、問３に該当するか適宜確認している。</t>
    <rPh sb="17" eb="18">
      <t>トイ</t>
    </rPh>
    <phoneticPr fontId="27"/>
  </si>
  <si>
    <t>　次の①～⑤のいずれかに該当するものであって、栄養改善サービスが必要と認められる者に算定している。</t>
    <phoneticPr fontId="27"/>
  </si>
  <si>
    <t>　加算を算定する利用者の利用開始時に、管理栄養士等（管理栄養士、看護職員、介護職員、生活相談員その他の職種の者が）共同して、利用者ごとの摂食・嚥下機能及び食形態にも配慮しつつ、栄養アセスメント（栄養状態に関する解決すべき課題の把握）を行って栄養状態を把握し、利用者ごとの摂食・嚥下機能及び食形態に配慮した栄養ケア計画を作成している。又は、栄養ケア計画に相当する内容を認知症対応型通所介護計画の中に記載してる。</t>
    <rPh sb="4" eb="6">
      <t>サンテイ</t>
    </rPh>
    <rPh sb="8" eb="11">
      <t>リヨウシャ</t>
    </rPh>
    <rPh sb="12" eb="14">
      <t>リヨウ</t>
    </rPh>
    <rPh sb="14" eb="16">
      <t>カイシ</t>
    </rPh>
    <rPh sb="16" eb="17">
      <t>ジ</t>
    </rPh>
    <rPh sb="19" eb="21">
      <t>カンリ</t>
    </rPh>
    <rPh sb="21" eb="24">
      <t>エイヨウシ</t>
    </rPh>
    <rPh sb="24" eb="25">
      <t>トウ</t>
    </rPh>
    <rPh sb="26" eb="31">
      <t>カンリエイヨウシ</t>
    </rPh>
    <rPh sb="32" eb="34">
      <t>カンゴ</t>
    </rPh>
    <rPh sb="34" eb="36">
      <t>ショクイン</t>
    </rPh>
    <rPh sb="37" eb="39">
      <t>カイゴ</t>
    </rPh>
    <rPh sb="39" eb="41">
      <t>ショクイン</t>
    </rPh>
    <rPh sb="42" eb="44">
      <t>セイカツ</t>
    </rPh>
    <rPh sb="44" eb="46">
      <t>ソウダン</t>
    </rPh>
    <rPh sb="49" eb="50">
      <t>タ</t>
    </rPh>
    <rPh sb="51" eb="53">
      <t>ショクシュ</t>
    </rPh>
    <rPh sb="54" eb="55">
      <t>モノ</t>
    </rPh>
    <rPh sb="57" eb="59">
      <t>キョウドウ</t>
    </rPh>
    <rPh sb="62" eb="65">
      <t>リヨウシャ</t>
    </rPh>
    <rPh sb="68" eb="70">
      <t>セッショク</t>
    </rPh>
    <phoneticPr fontId="27"/>
  </si>
  <si>
    <t>　事業所の一員として、又は外部（他の介護事業所、医療機関又は栄養ケア・ステーション）との連携により、管理栄養士を1名以上配置している。</t>
    <rPh sb="1" eb="4">
      <t>ジギョウショ</t>
    </rPh>
    <rPh sb="5" eb="7">
      <t>イチイン</t>
    </rPh>
    <rPh sb="11" eb="12">
      <t>マタ</t>
    </rPh>
    <rPh sb="13" eb="15">
      <t>ガイブ</t>
    </rPh>
    <rPh sb="16" eb="17">
      <t>ホカ</t>
    </rPh>
    <rPh sb="18" eb="20">
      <t>カイゴ</t>
    </rPh>
    <rPh sb="20" eb="23">
      <t>ジギョウショ</t>
    </rPh>
    <rPh sb="24" eb="26">
      <t>イリョウ</t>
    </rPh>
    <rPh sb="26" eb="28">
      <t>キカン</t>
    </rPh>
    <rPh sb="28" eb="29">
      <t>マタ</t>
    </rPh>
    <rPh sb="30" eb="32">
      <t>エイヨウ</t>
    </rPh>
    <rPh sb="44" eb="46">
      <t>レンケイ</t>
    </rPh>
    <rPh sb="50" eb="52">
      <t>カンリ</t>
    </rPh>
    <rPh sb="52" eb="55">
      <t>エイヨウシ</t>
    </rPh>
    <rPh sb="57" eb="58">
      <t>メイ</t>
    </rPh>
    <rPh sb="58" eb="60">
      <t>イジョウ</t>
    </rPh>
    <rPh sb="60" eb="62">
      <t>ハイチ</t>
    </rPh>
    <phoneticPr fontId="27"/>
  </si>
  <si>
    <t>（９）　栄養改善加算</t>
    <rPh sb="4" eb="6">
      <t>エイヨウ</t>
    </rPh>
    <rPh sb="6" eb="8">
      <t>カイゼン</t>
    </rPh>
    <rPh sb="8" eb="10">
      <t>カサン</t>
    </rPh>
    <phoneticPr fontId="27"/>
  </si>
  <si>
    <t>　運営基準に基づき事業所の運営規定に定められた利用定員を遵守するとともに、人員基準に定められた職種、員数の職員を配置している。</t>
    <rPh sb="1" eb="3">
      <t>ウンエイ</t>
    </rPh>
    <rPh sb="3" eb="5">
      <t>キジュン</t>
    </rPh>
    <rPh sb="6" eb="7">
      <t>モト</t>
    </rPh>
    <rPh sb="9" eb="12">
      <t>ジギョウショ</t>
    </rPh>
    <rPh sb="13" eb="15">
      <t>ウンエイ</t>
    </rPh>
    <rPh sb="15" eb="17">
      <t>キテイ</t>
    </rPh>
    <rPh sb="18" eb="19">
      <t>サダ</t>
    </rPh>
    <rPh sb="23" eb="25">
      <t>リヨウ</t>
    </rPh>
    <rPh sb="25" eb="27">
      <t>テイイン</t>
    </rPh>
    <rPh sb="28" eb="30">
      <t>ジュンシュ</t>
    </rPh>
    <rPh sb="37" eb="39">
      <t>ジンイン</t>
    </rPh>
    <rPh sb="39" eb="41">
      <t>キジュン</t>
    </rPh>
    <rPh sb="42" eb="43">
      <t>サダ</t>
    </rPh>
    <rPh sb="47" eb="49">
      <t>ショクシュ</t>
    </rPh>
    <rPh sb="50" eb="52">
      <t>インズウ</t>
    </rPh>
    <rPh sb="53" eb="55">
      <t>ショクイン</t>
    </rPh>
    <rPh sb="56" eb="58">
      <t>ハイチ</t>
    </rPh>
    <phoneticPr fontId="27"/>
  </si>
  <si>
    <t>　利用者ごとの栄養状態等の情報を厚生労働省に提出し、栄養管理の実施に当たって、当該情報その他栄養管理の適切かつ有効な実施のために必要な情報を活用している。</t>
    <rPh sb="1" eb="4">
      <t>リヨウシャ</t>
    </rPh>
    <rPh sb="7" eb="9">
      <t>エイヨウ</t>
    </rPh>
    <rPh sb="9" eb="11">
      <t>ジョウタイ</t>
    </rPh>
    <rPh sb="11" eb="12">
      <t>トウ</t>
    </rPh>
    <rPh sb="13" eb="15">
      <t>ジョウホウ</t>
    </rPh>
    <rPh sb="16" eb="21">
      <t>コウセイロウドウショウ</t>
    </rPh>
    <rPh sb="22" eb="24">
      <t>テイシュツ</t>
    </rPh>
    <rPh sb="26" eb="28">
      <t>エイヨウ</t>
    </rPh>
    <rPh sb="28" eb="30">
      <t>カンリ</t>
    </rPh>
    <rPh sb="31" eb="33">
      <t>ジッシ</t>
    </rPh>
    <rPh sb="34" eb="35">
      <t>ア</t>
    </rPh>
    <rPh sb="39" eb="41">
      <t>トウガイ</t>
    </rPh>
    <rPh sb="41" eb="43">
      <t>ジョウホウ</t>
    </rPh>
    <rPh sb="45" eb="46">
      <t>タ</t>
    </rPh>
    <rPh sb="46" eb="48">
      <t>エイヨウ</t>
    </rPh>
    <rPh sb="48" eb="50">
      <t>カンリ</t>
    </rPh>
    <rPh sb="51" eb="53">
      <t>テキセツ</t>
    </rPh>
    <rPh sb="55" eb="57">
      <t>ユウコウ</t>
    </rPh>
    <rPh sb="58" eb="60">
      <t>ジッシ</t>
    </rPh>
    <rPh sb="64" eb="66">
      <t>ヒツヨウ</t>
    </rPh>
    <rPh sb="67" eb="69">
      <t>ジョウホウ</t>
    </rPh>
    <rPh sb="70" eb="72">
      <t>カツヨウ</t>
    </rPh>
    <phoneticPr fontId="27"/>
  </si>
  <si>
    <t>　利用者ごとに、管理栄養士、看護職員、介護職員、生活相談員その他の職種のものが共同して栄養アセスメントを実施し、当該利用者又はその家族に対してその結果を説明し、相談等必要に応じて対応している。</t>
    <rPh sb="1" eb="4">
      <t>リヨウシャ</t>
    </rPh>
    <rPh sb="8" eb="13">
      <t>カンリエイヨウシ</t>
    </rPh>
    <rPh sb="14" eb="16">
      <t>カンゴ</t>
    </rPh>
    <rPh sb="16" eb="18">
      <t>ショクイン</t>
    </rPh>
    <rPh sb="19" eb="21">
      <t>カイゴ</t>
    </rPh>
    <rPh sb="21" eb="23">
      <t>ショクイン</t>
    </rPh>
    <rPh sb="24" eb="26">
      <t>セイカツ</t>
    </rPh>
    <rPh sb="26" eb="29">
      <t>ソウダンイン</t>
    </rPh>
    <rPh sb="31" eb="32">
      <t>タ</t>
    </rPh>
    <rPh sb="33" eb="35">
      <t>ショクシュ</t>
    </rPh>
    <rPh sb="39" eb="41">
      <t>キョウドウ</t>
    </rPh>
    <rPh sb="43" eb="45">
      <t>エイヨウ</t>
    </rPh>
    <rPh sb="52" eb="54">
      <t>ジッシ</t>
    </rPh>
    <rPh sb="56" eb="58">
      <t>トウガイ</t>
    </rPh>
    <rPh sb="58" eb="61">
      <t>リヨウシャ</t>
    </rPh>
    <rPh sb="61" eb="62">
      <t>マタ</t>
    </rPh>
    <rPh sb="65" eb="67">
      <t>カゾク</t>
    </rPh>
    <rPh sb="68" eb="69">
      <t>タイ</t>
    </rPh>
    <rPh sb="73" eb="75">
      <t>ケッカ</t>
    </rPh>
    <rPh sb="76" eb="78">
      <t>セツメイ</t>
    </rPh>
    <rPh sb="80" eb="82">
      <t>ソウダン</t>
    </rPh>
    <rPh sb="82" eb="83">
      <t>トウ</t>
    </rPh>
    <rPh sb="83" eb="85">
      <t>ヒツヨウ</t>
    </rPh>
    <rPh sb="86" eb="87">
      <t>オウ</t>
    </rPh>
    <rPh sb="89" eb="91">
      <t>タイオウ</t>
    </rPh>
    <phoneticPr fontId="27"/>
  </si>
  <si>
    <t>　当該事業所の従業者として又は外部（他の介護事業所（栄養改善加算の対象事業所に限る。医療機関、介護保険施設（栄養マネジメント強化加算の算定要件として規定する員数を超えて管理栄養士を置いているもの又は常勤の管理栄養士を1名以上配置しているものに限る。）又は公益社団法人日本栄養士会若しくは都道府県栄養管理士会が設置し、運営する〔栄養ケア・ステーション〕との連携により栄養管理士を1名以上配置している。</t>
    <rPh sb="1" eb="3">
      <t>トウガイ</t>
    </rPh>
    <rPh sb="3" eb="6">
      <t>ジギョウショ</t>
    </rPh>
    <rPh sb="7" eb="10">
      <t>ジュウギョウシャ</t>
    </rPh>
    <rPh sb="13" eb="14">
      <t>マタ</t>
    </rPh>
    <rPh sb="15" eb="17">
      <t>ガイブ</t>
    </rPh>
    <rPh sb="18" eb="19">
      <t>タ</t>
    </rPh>
    <rPh sb="20" eb="22">
      <t>カイゴ</t>
    </rPh>
    <rPh sb="22" eb="25">
      <t>ジギョウショ</t>
    </rPh>
    <rPh sb="26" eb="28">
      <t>エイヨウ</t>
    </rPh>
    <rPh sb="28" eb="30">
      <t>カイゼン</t>
    </rPh>
    <rPh sb="30" eb="32">
      <t>カサン</t>
    </rPh>
    <rPh sb="33" eb="35">
      <t>タイショウ</t>
    </rPh>
    <rPh sb="35" eb="38">
      <t>ジギョウショ</t>
    </rPh>
    <rPh sb="39" eb="40">
      <t>カギ</t>
    </rPh>
    <rPh sb="42" eb="44">
      <t>イリョウ</t>
    </rPh>
    <rPh sb="44" eb="46">
      <t>キカン</t>
    </rPh>
    <rPh sb="47" eb="49">
      <t>カイゴ</t>
    </rPh>
    <rPh sb="49" eb="51">
      <t>ホケン</t>
    </rPh>
    <rPh sb="51" eb="53">
      <t>シセツ</t>
    </rPh>
    <rPh sb="54" eb="56">
      <t>エイヨウ</t>
    </rPh>
    <rPh sb="62" eb="64">
      <t>キョウカ</t>
    </rPh>
    <rPh sb="64" eb="66">
      <t>カサン</t>
    </rPh>
    <rPh sb="67" eb="69">
      <t>サンテイ</t>
    </rPh>
    <rPh sb="69" eb="71">
      <t>ヨウケン</t>
    </rPh>
    <rPh sb="74" eb="76">
      <t>キテイ</t>
    </rPh>
    <rPh sb="78" eb="80">
      <t>インスウ</t>
    </rPh>
    <rPh sb="81" eb="82">
      <t>コ</t>
    </rPh>
    <rPh sb="84" eb="86">
      <t>カンリ</t>
    </rPh>
    <rPh sb="86" eb="89">
      <t>エイヨウシ</t>
    </rPh>
    <rPh sb="90" eb="91">
      <t>オ</t>
    </rPh>
    <rPh sb="97" eb="98">
      <t>マタ</t>
    </rPh>
    <rPh sb="99" eb="101">
      <t>ジョウキン</t>
    </rPh>
    <rPh sb="102" eb="107">
      <t>カンリエイヨウシ</t>
    </rPh>
    <rPh sb="109" eb="110">
      <t>メイ</t>
    </rPh>
    <rPh sb="110" eb="112">
      <t>イジョウ</t>
    </rPh>
    <rPh sb="112" eb="114">
      <t>ハイチ</t>
    </rPh>
    <rPh sb="121" eb="122">
      <t>カギ</t>
    </rPh>
    <rPh sb="125" eb="126">
      <t>マタ</t>
    </rPh>
    <rPh sb="127" eb="129">
      <t>コウエキ</t>
    </rPh>
    <rPh sb="129" eb="133">
      <t>シャダンホウジン</t>
    </rPh>
    <rPh sb="133" eb="135">
      <t>ニホン</t>
    </rPh>
    <rPh sb="135" eb="138">
      <t>エイヨウシ</t>
    </rPh>
    <rPh sb="138" eb="139">
      <t>カイ</t>
    </rPh>
    <rPh sb="139" eb="140">
      <t>モ</t>
    </rPh>
    <rPh sb="143" eb="147">
      <t>トドウフケン</t>
    </rPh>
    <rPh sb="147" eb="149">
      <t>エイヨウ</t>
    </rPh>
    <rPh sb="149" eb="151">
      <t>カンリ</t>
    </rPh>
    <rPh sb="151" eb="152">
      <t>シ</t>
    </rPh>
    <rPh sb="152" eb="153">
      <t>カイ</t>
    </rPh>
    <rPh sb="154" eb="156">
      <t>セッチ</t>
    </rPh>
    <rPh sb="158" eb="160">
      <t>ウンエイ</t>
    </rPh>
    <rPh sb="163" eb="165">
      <t>エイヨウ</t>
    </rPh>
    <rPh sb="177" eb="179">
      <t>レンケイ</t>
    </rPh>
    <rPh sb="182" eb="184">
      <t>エイヨウ</t>
    </rPh>
    <rPh sb="184" eb="186">
      <t>カンリ</t>
    </rPh>
    <rPh sb="186" eb="187">
      <t>シ</t>
    </rPh>
    <rPh sb="189" eb="190">
      <t>メイ</t>
    </rPh>
    <rPh sb="190" eb="192">
      <t>イジョウ</t>
    </rPh>
    <rPh sb="192" eb="194">
      <t>ハイチ</t>
    </rPh>
    <phoneticPr fontId="27"/>
  </si>
  <si>
    <t>（８）　栄養アセスメント加算</t>
    <rPh sb="4" eb="6">
      <t>エイヨウ</t>
    </rPh>
    <rPh sb="12" eb="14">
      <t>カサン</t>
    </rPh>
    <phoneticPr fontId="27"/>
  </si>
  <si>
    <t>　加算の対象は、初老期の認知症の者（６５歳の誕生日の前々日まで）である。</t>
    <phoneticPr fontId="27"/>
  </si>
  <si>
    <t>　受け入れた若年性認知症利用者ごとに個別の担当者を決めている。</t>
    <phoneticPr fontId="27"/>
  </si>
  <si>
    <t>（７）　若年性認知症利用者受入加算</t>
    <rPh sb="4" eb="7">
      <t>ジャクネンセイ</t>
    </rPh>
    <rPh sb="7" eb="9">
      <t>ニンチ</t>
    </rPh>
    <rPh sb="9" eb="10">
      <t>ショウ</t>
    </rPh>
    <rPh sb="10" eb="13">
      <t>リヨウシャ</t>
    </rPh>
    <rPh sb="13" eb="15">
      <t>ウケイレ</t>
    </rPh>
    <rPh sb="15" eb="17">
      <t>カサン</t>
    </rPh>
    <phoneticPr fontId="27"/>
  </si>
  <si>
    <t>　事業対象者の評価対象利用開始月の翌月から起算して６か月目の月に測定したADL値から評価対象利用開始月に測定したADL値を控除して得た値を用いて一定の基準に基づき算出した値の平均が２以上である。</t>
    <rPh sb="1" eb="3">
      <t>ジギョウ</t>
    </rPh>
    <rPh sb="3" eb="6">
      <t>タイショウシャ</t>
    </rPh>
    <rPh sb="7" eb="9">
      <t>ヒョウカ</t>
    </rPh>
    <rPh sb="9" eb="11">
      <t>タイショウ</t>
    </rPh>
    <rPh sb="11" eb="13">
      <t>リヨウ</t>
    </rPh>
    <rPh sb="13" eb="15">
      <t>カイシ</t>
    </rPh>
    <rPh sb="15" eb="16">
      <t>ツキ</t>
    </rPh>
    <rPh sb="17" eb="19">
      <t>ヨクゲツ</t>
    </rPh>
    <rPh sb="21" eb="23">
      <t>キサン</t>
    </rPh>
    <rPh sb="27" eb="28">
      <t>ゲツ</t>
    </rPh>
    <rPh sb="28" eb="29">
      <t>メ</t>
    </rPh>
    <rPh sb="30" eb="31">
      <t>ツキ</t>
    </rPh>
    <rPh sb="32" eb="34">
      <t>ソクテイ</t>
    </rPh>
    <rPh sb="39" eb="40">
      <t>チ</t>
    </rPh>
    <rPh sb="42" eb="44">
      <t>ヒョウカ</t>
    </rPh>
    <rPh sb="44" eb="46">
      <t>タイショウ</t>
    </rPh>
    <rPh sb="46" eb="48">
      <t>リヨウ</t>
    </rPh>
    <rPh sb="48" eb="50">
      <t>カイシ</t>
    </rPh>
    <rPh sb="50" eb="51">
      <t>ツキ</t>
    </rPh>
    <rPh sb="52" eb="54">
      <t>ソクテイ</t>
    </rPh>
    <rPh sb="59" eb="60">
      <t>チ</t>
    </rPh>
    <rPh sb="61" eb="63">
      <t>コウジョ</t>
    </rPh>
    <rPh sb="65" eb="66">
      <t>エ</t>
    </rPh>
    <rPh sb="67" eb="68">
      <t>アタイ</t>
    </rPh>
    <rPh sb="69" eb="70">
      <t>モチ</t>
    </rPh>
    <rPh sb="72" eb="74">
      <t>イッテイ</t>
    </rPh>
    <rPh sb="75" eb="77">
      <t>キジュン</t>
    </rPh>
    <rPh sb="78" eb="79">
      <t>モト</t>
    </rPh>
    <rPh sb="81" eb="83">
      <t>サンシュツ</t>
    </rPh>
    <rPh sb="85" eb="86">
      <t>アタイ</t>
    </rPh>
    <rPh sb="87" eb="89">
      <t>ヘイキン</t>
    </rPh>
    <rPh sb="91" eb="93">
      <t>イジョウ</t>
    </rPh>
    <phoneticPr fontId="27"/>
  </si>
  <si>
    <t>③ADL維持等加算（Ⅱ）</t>
    <phoneticPr fontId="27"/>
  </si>
  <si>
    <t>　事業対象者の評価対象利用開始月の翌月から起算して６か月目の月に測定したADL値から評価対象利用開始月に測定したADL値を控除して得た値を用いて一定の基準に基づき算出した値の平均が１以上である。</t>
    <rPh sb="1" eb="3">
      <t>ジギョウ</t>
    </rPh>
    <rPh sb="3" eb="6">
      <t>タイショウシャ</t>
    </rPh>
    <rPh sb="7" eb="9">
      <t>ヒョウカ</t>
    </rPh>
    <rPh sb="9" eb="11">
      <t>タイショウ</t>
    </rPh>
    <rPh sb="11" eb="13">
      <t>リヨウ</t>
    </rPh>
    <rPh sb="13" eb="15">
      <t>カイシ</t>
    </rPh>
    <rPh sb="15" eb="16">
      <t>ツキ</t>
    </rPh>
    <rPh sb="17" eb="19">
      <t>ヨクゲツ</t>
    </rPh>
    <rPh sb="21" eb="23">
      <t>キサン</t>
    </rPh>
    <rPh sb="27" eb="28">
      <t>ゲツ</t>
    </rPh>
    <rPh sb="28" eb="29">
      <t>メ</t>
    </rPh>
    <rPh sb="30" eb="31">
      <t>ツキ</t>
    </rPh>
    <rPh sb="32" eb="34">
      <t>ソクテイ</t>
    </rPh>
    <rPh sb="39" eb="40">
      <t>チ</t>
    </rPh>
    <rPh sb="42" eb="44">
      <t>ヒョウカ</t>
    </rPh>
    <rPh sb="44" eb="46">
      <t>タイショウ</t>
    </rPh>
    <rPh sb="46" eb="48">
      <t>リヨウ</t>
    </rPh>
    <rPh sb="48" eb="50">
      <t>カイシ</t>
    </rPh>
    <rPh sb="50" eb="51">
      <t>ツキ</t>
    </rPh>
    <rPh sb="52" eb="54">
      <t>ソクテイ</t>
    </rPh>
    <rPh sb="59" eb="60">
      <t>チ</t>
    </rPh>
    <rPh sb="61" eb="63">
      <t>コウジョ</t>
    </rPh>
    <rPh sb="65" eb="66">
      <t>エ</t>
    </rPh>
    <rPh sb="67" eb="68">
      <t>アタイ</t>
    </rPh>
    <rPh sb="69" eb="70">
      <t>モチ</t>
    </rPh>
    <rPh sb="72" eb="74">
      <t>イッテイ</t>
    </rPh>
    <rPh sb="75" eb="77">
      <t>キジュン</t>
    </rPh>
    <rPh sb="78" eb="79">
      <t>モト</t>
    </rPh>
    <rPh sb="81" eb="83">
      <t>サンシュツ</t>
    </rPh>
    <rPh sb="85" eb="86">
      <t>アタイ</t>
    </rPh>
    <rPh sb="87" eb="89">
      <t>ヘイキン</t>
    </rPh>
    <rPh sb="91" eb="93">
      <t>イジョウ</t>
    </rPh>
    <phoneticPr fontId="27"/>
  </si>
  <si>
    <t>②ADL維持等加算（Ⅰ）</t>
    <phoneticPr fontId="27"/>
  </si>
  <si>
    <t>　評価対象者について、評価対象利用期間の初月（以下「評価対象利用開始月」という。）と、当該月の翌月から起算して６か月目（６か月目にサービスの利用がない場合については当該サービスの利用があった最終の月）においてADLを評価し、その評価に基づく値（以下この号において「ADL値」という。）を測定し、測定した日が属する月ごとに構成労働省に当該測定を提出している。</t>
    <rPh sb="1" eb="3">
      <t>ヒョウカ</t>
    </rPh>
    <rPh sb="3" eb="5">
      <t>タイショウ</t>
    </rPh>
    <rPh sb="5" eb="6">
      <t>シャ</t>
    </rPh>
    <rPh sb="11" eb="13">
      <t>ヒョウカ</t>
    </rPh>
    <rPh sb="13" eb="15">
      <t>タイショウ</t>
    </rPh>
    <rPh sb="15" eb="17">
      <t>リヨウ</t>
    </rPh>
    <rPh sb="17" eb="19">
      <t>キカン</t>
    </rPh>
    <rPh sb="20" eb="22">
      <t>ショゲツ</t>
    </rPh>
    <rPh sb="23" eb="25">
      <t>イカ</t>
    </rPh>
    <rPh sb="26" eb="28">
      <t>ヒョウカ</t>
    </rPh>
    <rPh sb="28" eb="30">
      <t>タイショウ</t>
    </rPh>
    <rPh sb="30" eb="32">
      <t>リヨウ</t>
    </rPh>
    <rPh sb="32" eb="34">
      <t>カイシ</t>
    </rPh>
    <rPh sb="34" eb="35">
      <t>ツキ</t>
    </rPh>
    <rPh sb="43" eb="45">
      <t>トウガイ</t>
    </rPh>
    <rPh sb="45" eb="46">
      <t>ツキ</t>
    </rPh>
    <rPh sb="47" eb="49">
      <t>ヨクゲツ</t>
    </rPh>
    <rPh sb="51" eb="53">
      <t>キサン</t>
    </rPh>
    <rPh sb="57" eb="58">
      <t>ツキ</t>
    </rPh>
    <rPh sb="58" eb="59">
      <t>メ</t>
    </rPh>
    <rPh sb="62" eb="63">
      <t>ガツ</t>
    </rPh>
    <rPh sb="63" eb="64">
      <t>メ</t>
    </rPh>
    <rPh sb="70" eb="72">
      <t>リヨウ</t>
    </rPh>
    <rPh sb="75" eb="77">
      <t>バアイ</t>
    </rPh>
    <rPh sb="82" eb="84">
      <t>トウガイ</t>
    </rPh>
    <rPh sb="89" eb="91">
      <t>リヨウ</t>
    </rPh>
    <rPh sb="95" eb="97">
      <t>サイシュウ</t>
    </rPh>
    <rPh sb="98" eb="99">
      <t>ツキ</t>
    </rPh>
    <rPh sb="108" eb="110">
      <t>ヒョウカ</t>
    </rPh>
    <rPh sb="114" eb="116">
      <t>ヒョウカ</t>
    </rPh>
    <rPh sb="117" eb="118">
      <t>モト</t>
    </rPh>
    <rPh sb="120" eb="121">
      <t>アタイ</t>
    </rPh>
    <rPh sb="122" eb="124">
      <t>イカ</t>
    </rPh>
    <rPh sb="126" eb="127">
      <t>ゴウ</t>
    </rPh>
    <rPh sb="135" eb="136">
      <t>チ</t>
    </rPh>
    <rPh sb="143" eb="145">
      <t>ソクテイ</t>
    </rPh>
    <rPh sb="147" eb="149">
      <t>ソクテイ</t>
    </rPh>
    <rPh sb="151" eb="152">
      <t>ヒ</t>
    </rPh>
    <rPh sb="153" eb="154">
      <t>ゾク</t>
    </rPh>
    <rPh sb="156" eb="157">
      <t>ツキ</t>
    </rPh>
    <rPh sb="160" eb="162">
      <t>コウセイ</t>
    </rPh>
    <rPh sb="162" eb="165">
      <t>ロウドウショウ</t>
    </rPh>
    <rPh sb="166" eb="168">
      <t>トウガイ</t>
    </rPh>
    <rPh sb="168" eb="170">
      <t>ソクテイ</t>
    </rPh>
    <rPh sb="171" eb="173">
      <t>テイシュツ</t>
    </rPh>
    <phoneticPr fontId="27"/>
  </si>
  <si>
    <t>　評価対象者（当該施設等の評価対象利用期間が６か月を超えるもの）の総数が10人である。</t>
    <rPh sb="1" eb="3">
      <t>ヒョウカ</t>
    </rPh>
    <rPh sb="3" eb="5">
      <t>タイショウ</t>
    </rPh>
    <rPh sb="5" eb="6">
      <t>シャ</t>
    </rPh>
    <rPh sb="7" eb="9">
      <t>トウガイ</t>
    </rPh>
    <rPh sb="9" eb="11">
      <t>シセツ</t>
    </rPh>
    <rPh sb="11" eb="12">
      <t>トウ</t>
    </rPh>
    <rPh sb="13" eb="15">
      <t>ヒョウカ</t>
    </rPh>
    <rPh sb="15" eb="17">
      <t>タイショウ</t>
    </rPh>
    <rPh sb="17" eb="19">
      <t>リヨウ</t>
    </rPh>
    <rPh sb="19" eb="21">
      <t>キカン</t>
    </rPh>
    <rPh sb="24" eb="25">
      <t>ガツ</t>
    </rPh>
    <rPh sb="26" eb="27">
      <t>コ</t>
    </rPh>
    <rPh sb="33" eb="35">
      <t>ソウスウ</t>
    </rPh>
    <rPh sb="38" eb="39">
      <t>ニン</t>
    </rPh>
    <phoneticPr fontId="27"/>
  </si>
  <si>
    <t>①ADL維持等加算（Ⅰ）（Ⅱ）共通</t>
    <rPh sb="15" eb="17">
      <t>キョウツウ</t>
    </rPh>
    <phoneticPr fontId="27"/>
  </si>
  <si>
    <t>（５）　ADL維持等加算</t>
    <rPh sb="7" eb="9">
      <t>イジ</t>
    </rPh>
    <rPh sb="9" eb="10">
      <t>トウ</t>
    </rPh>
    <rPh sb="10" eb="12">
      <t>カサン</t>
    </rPh>
    <phoneticPr fontId="27"/>
  </si>
  <si>
    <t>　利用者ごとの個別機能訓練計画書の内容等の情報を厚生労働省に提出し、機能訓練の実施にあたって、当該情報その他機能訓練の適切かつ有効な実施のために必要な情報を活用している。</t>
    <rPh sb="1" eb="4">
      <t>リヨウシャ</t>
    </rPh>
    <rPh sb="7" eb="9">
      <t>コベツ</t>
    </rPh>
    <rPh sb="9" eb="11">
      <t>キノウ</t>
    </rPh>
    <rPh sb="11" eb="13">
      <t>クンレン</t>
    </rPh>
    <rPh sb="13" eb="15">
      <t>ケイカク</t>
    </rPh>
    <rPh sb="15" eb="16">
      <t>ショ</t>
    </rPh>
    <rPh sb="17" eb="19">
      <t>ナイヨウ</t>
    </rPh>
    <rPh sb="19" eb="20">
      <t>トウ</t>
    </rPh>
    <rPh sb="21" eb="23">
      <t>ジョウホウ</t>
    </rPh>
    <rPh sb="24" eb="29">
      <t>コウセイロウドウショウ</t>
    </rPh>
    <rPh sb="30" eb="32">
      <t>テイシュツ</t>
    </rPh>
    <rPh sb="34" eb="36">
      <t>キノウ</t>
    </rPh>
    <rPh sb="36" eb="38">
      <t>クンレン</t>
    </rPh>
    <rPh sb="39" eb="41">
      <t>ジッシ</t>
    </rPh>
    <rPh sb="47" eb="49">
      <t>トウガイ</t>
    </rPh>
    <rPh sb="49" eb="51">
      <t>ジョウホウ</t>
    </rPh>
    <rPh sb="53" eb="54">
      <t>タ</t>
    </rPh>
    <rPh sb="54" eb="58">
      <t>キノウクンレン</t>
    </rPh>
    <rPh sb="59" eb="61">
      <t>テキセツ</t>
    </rPh>
    <rPh sb="63" eb="65">
      <t>ユウコウ</t>
    </rPh>
    <rPh sb="66" eb="68">
      <t>ジッシ</t>
    </rPh>
    <rPh sb="72" eb="74">
      <t>ヒツヨウ</t>
    </rPh>
    <rPh sb="75" eb="77">
      <t>ジョウホウ</t>
    </rPh>
    <rPh sb="78" eb="80">
      <t>カツヨウ</t>
    </rPh>
    <phoneticPr fontId="27"/>
  </si>
  <si>
    <t>②個別機能訓練加算（Ⅱ)</t>
    <rPh sb="1" eb="7">
      <t>コベツキノウクンレン</t>
    </rPh>
    <rPh sb="7" eb="9">
      <t>カサン</t>
    </rPh>
    <phoneticPr fontId="27"/>
  </si>
  <si>
    <t>　個別機能訓練に関する記録（実施時間、訓練内容、担当者等）は、利用者ごとに保管され、常に当該事業所の個別機能訓練の従事者により閲覧が可能である。</t>
    <phoneticPr fontId="27"/>
  </si>
  <si>
    <t>　開始時及びその３か月後に１回以上利用者に対して、個別機能訓練計画の内容を説明し、その内容を記録している。</t>
    <rPh sb="43" eb="45">
      <t>ナイヨウ</t>
    </rPh>
    <phoneticPr fontId="27"/>
  </si>
  <si>
    <t>　機能訓練指導員、看護職員、介護職員、生活相談員その他の職種の者が共同して、利用者ごとにその目標、実施方法等を内容とする個別機能訓練計画を作成している（個別機能訓練計画相当の内容を認知症対応型通所介護計画の中に記載してもよい）。</t>
    <rPh sb="31" eb="32">
      <t>モノ</t>
    </rPh>
    <phoneticPr fontId="27"/>
  </si>
  <si>
    <t>　看護職員が機能訓練指導員を兼務する場合、機能訓練指導員として勤務した時間は、看護職員としての勤務時間には含めていない。</t>
    <rPh sb="1" eb="3">
      <t>カンゴ</t>
    </rPh>
    <rPh sb="3" eb="5">
      <t>ショクイン</t>
    </rPh>
    <rPh sb="6" eb="8">
      <t>キノウ</t>
    </rPh>
    <rPh sb="8" eb="10">
      <t>クンレン</t>
    </rPh>
    <rPh sb="10" eb="13">
      <t>シドウイン</t>
    </rPh>
    <rPh sb="14" eb="16">
      <t>ケンム</t>
    </rPh>
    <rPh sb="18" eb="20">
      <t>バアイ</t>
    </rPh>
    <rPh sb="21" eb="23">
      <t>キノウ</t>
    </rPh>
    <rPh sb="23" eb="25">
      <t>クンレン</t>
    </rPh>
    <rPh sb="25" eb="28">
      <t>シドウイン</t>
    </rPh>
    <rPh sb="31" eb="33">
      <t>キンム</t>
    </rPh>
    <rPh sb="35" eb="37">
      <t>ジカン</t>
    </rPh>
    <rPh sb="39" eb="41">
      <t>カンゴ</t>
    </rPh>
    <rPh sb="41" eb="43">
      <t>ショクイン</t>
    </rPh>
    <rPh sb="47" eb="49">
      <t>キンム</t>
    </rPh>
    <rPh sb="49" eb="51">
      <t>ジカン</t>
    </rPh>
    <rPh sb="53" eb="54">
      <t>フク</t>
    </rPh>
    <phoneticPr fontId="27"/>
  </si>
  <si>
    <t>　個別機能訓練加算の対象となる理学療法士等が配置される曜日はあらかじめ定められ、利用者や居宅介護支援事業者に周知されている。</t>
    <phoneticPr fontId="27"/>
  </si>
  <si>
    <t>①個別機能訓練加算（Ⅰ）（Ⅱ）　共通</t>
    <rPh sb="1" eb="3">
      <t>コベツ</t>
    </rPh>
    <rPh sb="3" eb="5">
      <t>キノウ</t>
    </rPh>
    <rPh sb="5" eb="7">
      <t>クンレン</t>
    </rPh>
    <rPh sb="7" eb="9">
      <t>カサン</t>
    </rPh>
    <rPh sb="16" eb="18">
      <t>キョウツウ</t>
    </rPh>
    <phoneticPr fontId="27"/>
  </si>
  <si>
    <t>（４）　個別機能訓練加算</t>
    <rPh sb="4" eb="6">
      <t>コベツ</t>
    </rPh>
    <rPh sb="6" eb="8">
      <t>キノウ</t>
    </rPh>
    <rPh sb="8" eb="10">
      <t>クンレン</t>
    </rPh>
    <rPh sb="10" eb="12">
      <t>カサン</t>
    </rPh>
    <phoneticPr fontId="27"/>
  </si>
  <si>
    <t>　問１の評価に基づき、個別機能訓練計画の進捗状況等を３月ごとに１回以上評価し、利用者又はその家族に対し、機能訓練の内容と個別機能訓練計画の進捗状況等を説明し、必要に応じて訓練内容の見直し等を行っている。</t>
    <rPh sb="1" eb="2">
      <t>トイ</t>
    </rPh>
    <rPh sb="4" eb="6">
      <t>ヒョウカ</t>
    </rPh>
    <rPh sb="7" eb="8">
      <t>モト</t>
    </rPh>
    <rPh sb="11" eb="17">
      <t>コベツキノウクンレン</t>
    </rPh>
    <rPh sb="17" eb="19">
      <t>ケイカク</t>
    </rPh>
    <rPh sb="20" eb="22">
      <t>シンチョク</t>
    </rPh>
    <rPh sb="22" eb="24">
      <t>ジョウキョウ</t>
    </rPh>
    <rPh sb="24" eb="25">
      <t>トウ</t>
    </rPh>
    <rPh sb="27" eb="28">
      <t>ガツ</t>
    </rPh>
    <rPh sb="32" eb="33">
      <t>カイ</t>
    </rPh>
    <rPh sb="33" eb="35">
      <t>イジョウ</t>
    </rPh>
    <rPh sb="35" eb="37">
      <t>ヒョウカ</t>
    </rPh>
    <rPh sb="39" eb="42">
      <t>リヨウシャ</t>
    </rPh>
    <rPh sb="42" eb="43">
      <t>マタ</t>
    </rPh>
    <rPh sb="46" eb="48">
      <t>カゾク</t>
    </rPh>
    <rPh sb="49" eb="50">
      <t>タイ</t>
    </rPh>
    <rPh sb="52" eb="54">
      <t>キノウ</t>
    </rPh>
    <rPh sb="54" eb="56">
      <t>クンレン</t>
    </rPh>
    <rPh sb="57" eb="59">
      <t>ナイヨウ</t>
    </rPh>
    <rPh sb="60" eb="66">
      <t>コベツキノウクンレン</t>
    </rPh>
    <rPh sb="66" eb="68">
      <t>ケイカク</t>
    </rPh>
    <rPh sb="69" eb="71">
      <t>シンチョク</t>
    </rPh>
    <rPh sb="71" eb="73">
      <t>ジョウキョウ</t>
    </rPh>
    <rPh sb="73" eb="74">
      <t>トウ</t>
    </rPh>
    <rPh sb="75" eb="77">
      <t>セツメイ</t>
    </rPh>
    <rPh sb="79" eb="81">
      <t>ヒツヨウ</t>
    </rPh>
    <rPh sb="82" eb="83">
      <t>オウ</t>
    </rPh>
    <rPh sb="85" eb="87">
      <t>クンレン</t>
    </rPh>
    <rPh sb="87" eb="89">
      <t>ナイヨウ</t>
    </rPh>
    <rPh sb="90" eb="92">
      <t>ミナオ</t>
    </rPh>
    <rPh sb="93" eb="94">
      <t>トウ</t>
    </rPh>
    <rPh sb="95" eb="96">
      <t>オコナ</t>
    </rPh>
    <phoneticPr fontId="27"/>
  </si>
  <si>
    <t>　個別機能訓練計画に基づき、利用者の身体機能又は生活機能の向上を目的とする機能訓練の項目を準備し、機能訓練指導員等が、利用者の心身の状況に応じて計画的に機能訓練を適切に提供している。</t>
    <phoneticPr fontId="27"/>
  </si>
  <si>
    <t>　指定訪問リハビリテーション事業所、指定通所リハビリテーション事業所又はリハビリテーション事業所又はリハビリテーションを実施している医療提供施設の理学療法士等が、当該認知症対応型通所介護事業所を訪問し、当該事業所の機能訓練指導員等が共同して利用者の身体状況等の評価及び個別機能訓練計画の作成を行っていること。</t>
    <rPh sb="1" eb="3">
      <t>シテイ</t>
    </rPh>
    <rPh sb="3" eb="5">
      <t>ホウモン</t>
    </rPh>
    <rPh sb="14" eb="17">
      <t>ジギョウショ</t>
    </rPh>
    <rPh sb="18" eb="20">
      <t>シテイ</t>
    </rPh>
    <rPh sb="20" eb="22">
      <t>ツウショ</t>
    </rPh>
    <rPh sb="31" eb="34">
      <t>ジギョウショ</t>
    </rPh>
    <rPh sb="34" eb="35">
      <t>マタ</t>
    </rPh>
    <rPh sb="45" eb="48">
      <t>ジギョウショ</t>
    </rPh>
    <rPh sb="48" eb="49">
      <t>マタ</t>
    </rPh>
    <rPh sb="60" eb="62">
      <t>ジッシ</t>
    </rPh>
    <rPh sb="66" eb="68">
      <t>イリョウ</t>
    </rPh>
    <rPh sb="68" eb="70">
      <t>テイキョウ</t>
    </rPh>
    <rPh sb="70" eb="72">
      <t>シセツ</t>
    </rPh>
    <rPh sb="73" eb="75">
      <t>リガク</t>
    </rPh>
    <rPh sb="75" eb="78">
      <t>リョウホウシ</t>
    </rPh>
    <rPh sb="78" eb="79">
      <t>トウ</t>
    </rPh>
    <rPh sb="81" eb="83">
      <t>トウガイ</t>
    </rPh>
    <rPh sb="83" eb="86">
      <t>ニンチショウ</t>
    </rPh>
    <rPh sb="86" eb="89">
      <t>タイオウガタ</t>
    </rPh>
    <rPh sb="89" eb="91">
      <t>ツウショ</t>
    </rPh>
    <rPh sb="91" eb="93">
      <t>カイゴ</t>
    </rPh>
    <rPh sb="93" eb="96">
      <t>ジギョウショ</t>
    </rPh>
    <rPh sb="97" eb="99">
      <t>ホウモン</t>
    </rPh>
    <rPh sb="101" eb="103">
      <t>トウガイ</t>
    </rPh>
    <rPh sb="103" eb="106">
      <t>ジギョウショ</t>
    </rPh>
    <rPh sb="107" eb="109">
      <t>キノウ</t>
    </rPh>
    <rPh sb="109" eb="111">
      <t>クンレン</t>
    </rPh>
    <rPh sb="111" eb="113">
      <t>シドウ</t>
    </rPh>
    <phoneticPr fontId="27"/>
  </si>
  <si>
    <t>問1</t>
    <rPh sb="0" eb="1">
      <t>トイ</t>
    </rPh>
    <phoneticPr fontId="27"/>
  </si>
  <si>
    <t>②生活機能向上連携加算（Ⅱ）</t>
    <rPh sb="1" eb="3">
      <t>セイカツ</t>
    </rPh>
    <rPh sb="3" eb="5">
      <t>キノウ</t>
    </rPh>
    <rPh sb="5" eb="7">
      <t>コウジョウ</t>
    </rPh>
    <rPh sb="7" eb="9">
      <t>レンケイ</t>
    </rPh>
    <rPh sb="9" eb="11">
      <t>カサン</t>
    </rPh>
    <phoneticPr fontId="27"/>
  </si>
  <si>
    <t>　問１の評価に基づき、個別機能訓練計画の進捗状況等を３か月ごとに１回以上評価し、利用者又はその家族に対し、機能訓練の内容と個別機能訓練計画の進捗状況等を説明し、必要に応じて訓練内容の見直し等を行っている。</t>
    <rPh sb="1" eb="2">
      <t>トイ</t>
    </rPh>
    <rPh sb="4" eb="6">
      <t>ヒョウカ</t>
    </rPh>
    <rPh sb="7" eb="8">
      <t>モト</t>
    </rPh>
    <rPh sb="11" eb="17">
      <t>コベツキノウクンレン</t>
    </rPh>
    <rPh sb="17" eb="19">
      <t>ケイカク</t>
    </rPh>
    <rPh sb="20" eb="22">
      <t>シンチョク</t>
    </rPh>
    <rPh sb="22" eb="24">
      <t>ジョウキョウ</t>
    </rPh>
    <rPh sb="24" eb="25">
      <t>トウ</t>
    </rPh>
    <rPh sb="28" eb="29">
      <t>ガツ</t>
    </rPh>
    <rPh sb="33" eb="34">
      <t>カイ</t>
    </rPh>
    <rPh sb="34" eb="36">
      <t>イジョウ</t>
    </rPh>
    <rPh sb="36" eb="38">
      <t>ヒョウカ</t>
    </rPh>
    <rPh sb="40" eb="43">
      <t>リヨウシャ</t>
    </rPh>
    <rPh sb="43" eb="44">
      <t>マタ</t>
    </rPh>
    <rPh sb="47" eb="49">
      <t>カゾク</t>
    </rPh>
    <rPh sb="50" eb="51">
      <t>タイ</t>
    </rPh>
    <rPh sb="53" eb="55">
      <t>キノウ</t>
    </rPh>
    <rPh sb="55" eb="57">
      <t>クンレン</t>
    </rPh>
    <rPh sb="58" eb="60">
      <t>ナイヨウ</t>
    </rPh>
    <rPh sb="61" eb="67">
      <t>コベツキノウクンレン</t>
    </rPh>
    <rPh sb="67" eb="69">
      <t>ケイカク</t>
    </rPh>
    <rPh sb="70" eb="72">
      <t>シンチョク</t>
    </rPh>
    <rPh sb="72" eb="74">
      <t>ジョウキョウ</t>
    </rPh>
    <rPh sb="74" eb="75">
      <t>トウ</t>
    </rPh>
    <rPh sb="76" eb="78">
      <t>セツメイ</t>
    </rPh>
    <rPh sb="80" eb="82">
      <t>ヒツヨウ</t>
    </rPh>
    <rPh sb="83" eb="84">
      <t>オウ</t>
    </rPh>
    <rPh sb="86" eb="88">
      <t>クンレン</t>
    </rPh>
    <rPh sb="88" eb="90">
      <t>ナイヨウ</t>
    </rPh>
    <rPh sb="91" eb="93">
      <t>ミナオ</t>
    </rPh>
    <rPh sb="94" eb="95">
      <t>トウ</t>
    </rPh>
    <rPh sb="96" eb="97">
      <t>オコナ</t>
    </rPh>
    <phoneticPr fontId="27"/>
  </si>
  <si>
    <t>問3</t>
    <rPh sb="0" eb="1">
      <t>トイ</t>
    </rPh>
    <phoneticPr fontId="27"/>
  </si>
  <si>
    <t>問2</t>
    <rPh sb="0" eb="1">
      <t>トイ</t>
    </rPh>
    <phoneticPr fontId="27"/>
  </si>
  <si>
    <t>　指定訪問リハビリテーション事業所、指定通所リハビリテーション事業所又はリハビリテーションを実施している医療提供施設（病院にあっては、許可病床数が２００床未満のもの又は当該病院を中心とした半径４キロメートルいないに診療所が存在しないものに限る。以下同じ。）の理学療法士、作業療法士、語学聴覚士又は医師（以下この号において「理学療法士等」という）の助言に基づき、当該指定認知症対応型通所介護事業所の機能訓練指導員等〔機能訓練指導員、看護職員、介護職員、生活相談員その他の職種の者〕が共同して利用者の身体状況等の評価及び個別機能訓練計画の作成を行っている。</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59" eb="61">
      <t>ビョウイン</t>
    </rPh>
    <rPh sb="67" eb="69">
      <t>キョカ</t>
    </rPh>
    <rPh sb="69" eb="71">
      <t>ビョウショウ</t>
    </rPh>
    <rPh sb="71" eb="72">
      <t>スウ</t>
    </rPh>
    <rPh sb="119" eb="120">
      <t>カギ</t>
    </rPh>
    <rPh sb="122" eb="124">
      <t>イカ</t>
    </rPh>
    <rPh sb="124" eb="125">
      <t>オナ</t>
    </rPh>
    <rPh sb="129" eb="131">
      <t>リガク</t>
    </rPh>
    <rPh sb="131" eb="134">
      <t>リョウホウシ</t>
    </rPh>
    <rPh sb="135" eb="140">
      <t>サギョウリョウホウシ</t>
    </rPh>
    <rPh sb="141" eb="143">
      <t>ゴガク</t>
    </rPh>
    <rPh sb="143" eb="145">
      <t>チョウカク</t>
    </rPh>
    <phoneticPr fontId="27"/>
  </si>
  <si>
    <t>①生活機能向上連携加算（Ⅰ）</t>
    <rPh sb="1" eb="3">
      <t>セイカツ</t>
    </rPh>
    <rPh sb="3" eb="5">
      <t>キノウ</t>
    </rPh>
    <rPh sb="5" eb="7">
      <t>コウジョウ</t>
    </rPh>
    <rPh sb="7" eb="9">
      <t>レンケイ</t>
    </rPh>
    <rPh sb="9" eb="11">
      <t>カサン</t>
    </rPh>
    <phoneticPr fontId="27"/>
  </si>
  <si>
    <t>（３）　生活機能向上連携加算</t>
    <rPh sb="4" eb="6">
      <t>セイカツ</t>
    </rPh>
    <rPh sb="6" eb="8">
      <t>キノウ</t>
    </rPh>
    <rPh sb="8" eb="10">
      <t>コウジョウ</t>
    </rPh>
    <rPh sb="10" eb="12">
      <t>レンケイ</t>
    </rPh>
    <rPh sb="12" eb="14">
      <t>カサン</t>
    </rPh>
    <phoneticPr fontId="27"/>
  </si>
  <si>
    <t>　上記問2の入浴計画に基づき、個浴その他の利用者の居宅の状況に近い環境で、入浴介助を行っている。</t>
    <rPh sb="1" eb="3">
      <t>ジョウキ</t>
    </rPh>
    <rPh sb="3" eb="4">
      <t>トイ</t>
    </rPh>
    <rPh sb="6" eb="8">
      <t>ニュウヨク</t>
    </rPh>
    <rPh sb="8" eb="10">
      <t>ケイカク</t>
    </rPh>
    <rPh sb="11" eb="12">
      <t>モト</t>
    </rPh>
    <rPh sb="15" eb="17">
      <t>コヨク</t>
    </rPh>
    <rPh sb="19" eb="20">
      <t>タ</t>
    </rPh>
    <rPh sb="21" eb="24">
      <t>リヨウシャ</t>
    </rPh>
    <rPh sb="25" eb="27">
      <t>キョタク</t>
    </rPh>
    <rPh sb="28" eb="30">
      <t>ジョウキョウ</t>
    </rPh>
    <rPh sb="31" eb="32">
      <t>チカ</t>
    </rPh>
    <rPh sb="33" eb="35">
      <t>カンキョウ</t>
    </rPh>
    <rPh sb="37" eb="39">
      <t>ニュウヨク</t>
    </rPh>
    <rPh sb="39" eb="41">
      <t>カイジョ</t>
    </rPh>
    <rPh sb="42" eb="43">
      <t>オコナ</t>
    </rPh>
    <phoneticPr fontId="27"/>
  </si>
  <si>
    <t>　　指定認知症対応型通所介護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る。</t>
    <rPh sb="2" eb="4">
      <t>シテイ</t>
    </rPh>
    <rPh sb="4" eb="7">
      <t>ニンチショウ</t>
    </rPh>
    <rPh sb="7" eb="9">
      <t>タイオウ</t>
    </rPh>
    <rPh sb="9" eb="10">
      <t>ガタ</t>
    </rPh>
    <rPh sb="10" eb="12">
      <t>ツウショ</t>
    </rPh>
    <rPh sb="12" eb="14">
      <t>カイゴ</t>
    </rPh>
    <rPh sb="14" eb="17">
      <t>ジギョウショ</t>
    </rPh>
    <rPh sb="18" eb="20">
      <t>キノウ</t>
    </rPh>
    <rPh sb="20" eb="22">
      <t>クンレン</t>
    </rPh>
    <rPh sb="22" eb="25">
      <t>シドウイン</t>
    </rPh>
    <rPh sb="26" eb="28">
      <t>カンゴ</t>
    </rPh>
    <rPh sb="28" eb="30">
      <t>ショクイン</t>
    </rPh>
    <rPh sb="31" eb="33">
      <t>カイゴ</t>
    </rPh>
    <rPh sb="33" eb="35">
      <t>ショクイン</t>
    </rPh>
    <rPh sb="36" eb="38">
      <t>セイカツ</t>
    </rPh>
    <rPh sb="38" eb="41">
      <t>ソウダンイン</t>
    </rPh>
    <rPh sb="43" eb="44">
      <t>タ</t>
    </rPh>
    <rPh sb="45" eb="47">
      <t>ショクシュ</t>
    </rPh>
    <rPh sb="48" eb="49">
      <t>モノ</t>
    </rPh>
    <rPh sb="50" eb="52">
      <t>キョウドウ</t>
    </rPh>
    <rPh sb="55" eb="58">
      <t>リヨウシャ</t>
    </rPh>
    <rPh sb="59" eb="61">
      <t>キョタク</t>
    </rPh>
    <rPh sb="62" eb="64">
      <t>ホウモン</t>
    </rPh>
    <rPh sb="66" eb="68">
      <t>イシ</t>
    </rPh>
    <rPh sb="68" eb="69">
      <t>トウ</t>
    </rPh>
    <rPh sb="71" eb="73">
      <t>レンケイ</t>
    </rPh>
    <rPh sb="74" eb="75">
      <t>モト</t>
    </rPh>
    <rPh sb="77" eb="79">
      <t>トウガイ</t>
    </rPh>
    <rPh sb="79" eb="82">
      <t>リヨウシャ</t>
    </rPh>
    <rPh sb="83" eb="85">
      <t>シンタイ</t>
    </rPh>
    <rPh sb="86" eb="88">
      <t>ジョウキョウ</t>
    </rPh>
    <rPh sb="89" eb="91">
      <t>ホウモン</t>
    </rPh>
    <rPh sb="94" eb="96">
      <t>ハアク</t>
    </rPh>
    <rPh sb="98" eb="100">
      <t>トウガイ</t>
    </rPh>
    <rPh sb="100" eb="102">
      <t>キョタク</t>
    </rPh>
    <rPh sb="103" eb="105">
      <t>ヨクシツ</t>
    </rPh>
    <rPh sb="106" eb="108">
      <t>カンキョウ</t>
    </rPh>
    <rPh sb="108" eb="109">
      <t>トウ</t>
    </rPh>
    <rPh sb="110" eb="111">
      <t>フ</t>
    </rPh>
    <rPh sb="114" eb="116">
      <t>コベツ</t>
    </rPh>
    <rPh sb="117" eb="119">
      <t>ニュウヨク</t>
    </rPh>
    <rPh sb="119" eb="121">
      <t>ケイカク</t>
    </rPh>
    <rPh sb="122" eb="124">
      <t>サクセイ</t>
    </rPh>
    <phoneticPr fontId="27"/>
  </si>
  <si>
    <t>　医師、理学療法士、作業療法士、介護支援専門員その他の職種のものが利用者の居宅を訪問し、浴室における該当利用者の動作及び浴室の環境の評価をしている。当該訪問において、当該居宅の浴室が、当該利用者自身又はその家族等の介助により入浴を行うことが難しい環境にある認めれらる場合は、訪問した医師等が、指定居宅介護支援事業所の介護支援専門員又は指定福祉用具貸与若しくは購入又は住宅改修等の浴室の環境整備にかかわる助言を行っている。</t>
    <rPh sb="128" eb="129">
      <t>ミト</t>
    </rPh>
    <rPh sb="133" eb="135">
      <t>バアイ</t>
    </rPh>
    <rPh sb="137" eb="139">
      <t>ホウモン</t>
    </rPh>
    <rPh sb="141" eb="143">
      <t>イシ</t>
    </rPh>
    <rPh sb="143" eb="144">
      <t>トウ</t>
    </rPh>
    <rPh sb="146" eb="148">
      <t>シテイ</t>
    </rPh>
    <rPh sb="148" eb="150">
      <t>キョタク</t>
    </rPh>
    <rPh sb="150" eb="152">
      <t>カイゴ</t>
    </rPh>
    <rPh sb="152" eb="157">
      <t>シエンジギョウショ</t>
    </rPh>
    <rPh sb="158" eb="160">
      <t>カイゴ</t>
    </rPh>
    <rPh sb="160" eb="162">
      <t>シエン</t>
    </rPh>
    <rPh sb="162" eb="165">
      <t>センモンイン</t>
    </rPh>
    <rPh sb="165" eb="166">
      <t>マタ</t>
    </rPh>
    <rPh sb="167" eb="169">
      <t>シテイ</t>
    </rPh>
    <rPh sb="169" eb="171">
      <t>フクシ</t>
    </rPh>
    <rPh sb="171" eb="173">
      <t>ヨウグ</t>
    </rPh>
    <rPh sb="173" eb="175">
      <t>タイヨ</t>
    </rPh>
    <rPh sb="175" eb="176">
      <t>モ</t>
    </rPh>
    <rPh sb="179" eb="181">
      <t>コウニュウ</t>
    </rPh>
    <rPh sb="181" eb="182">
      <t>マタ</t>
    </rPh>
    <rPh sb="183" eb="185">
      <t>ジュウタク</t>
    </rPh>
    <rPh sb="185" eb="187">
      <t>カイシュウ</t>
    </rPh>
    <rPh sb="187" eb="188">
      <t>トウ</t>
    </rPh>
    <rPh sb="189" eb="191">
      <t>ヨクシツ</t>
    </rPh>
    <rPh sb="192" eb="194">
      <t>カンキョウ</t>
    </rPh>
    <rPh sb="194" eb="196">
      <t>セイビ</t>
    </rPh>
    <rPh sb="201" eb="203">
      <t>ジョゲン</t>
    </rPh>
    <rPh sb="204" eb="205">
      <t>オコナ</t>
    </rPh>
    <phoneticPr fontId="27"/>
  </si>
  <si>
    <t>②入浴介助加算（Ⅱ）</t>
    <rPh sb="1" eb="3">
      <t>ニュウヨク</t>
    </rPh>
    <rPh sb="3" eb="5">
      <t>カイジョ</t>
    </rPh>
    <rPh sb="5" eb="7">
      <t>カサン</t>
    </rPh>
    <phoneticPr fontId="27"/>
  </si>
  <si>
    <t>　部分浴、清拭のみの利用者に対して加算を算定していない。</t>
    <phoneticPr fontId="27"/>
  </si>
  <si>
    <t>　認知症対応型通所介護計画上、入浴が位置付けられている場合に、利用者側の事情により入浴を実施しなかった場合、実施しなかった利用者について入浴介助加算を算定していない。</t>
    <rPh sb="1" eb="3">
      <t>ニンチ</t>
    </rPh>
    <rPh sb="3" eb="4">
      <t>ショウ</t>
    </rPh>
    <rPh sb="4" eb="6">
      <t>タイオウ</t>
    </rPh>
    <rPh sb="6" eb="7">
      <t>カタ</t>
    </rPh>
    <phoneticPr fontId="27"/>
  </si>
  <si>
    <t>①入浴介助加算（Ⅰ）（Ⅱ）共通</t>
    <rPh sb="1" eb="3">
      <t>ニュウヨク</t>
    </rPh>
    <rPh sb="3" eb="5">
      <t>カイジョ</t>
    </rPh>
    <rPh sb="5" eb="7">
      <t>カサン</t>
    </rPh>
    <rPh sb="13" eb="15">
      <t>キョウツウ</t>
    </rPh>
    <phoneticPr fontId="27"/>
  </si>
  <si>
    <t>（２）　入浴介助加算</t>
    <rPh sb="4" eb="6">
      <t>ニュウヨク</t>
    </rPh>
    <rPh sb="6" eb="8">
      <t>カイジョ</t>
    </rPh>
    <rPh sb="8" eb="10">
      <t>カサン</t>
    </rPh>
    <phoneticPr fontId="27"/>
  </si>
  <si>
    <t>　認知症対応型通所介護の時間外に宿泊サービスを利用した者には算定していない。</t>
    <rPh sb="1" eb="7">
      <t>ニンチショウタイオウガタ</t>
    </rPh>
    <rPh sb="7" eb="11">
      <t>ツウショカイゴ</t>
    </rPh>
    <rPh sb="12" eb="14">
      <t>ジカン</t>
    </rPh>
    <rPh sb="14" eb="15">
      <t>ガイ</t>
    </rPh>
    <rPh sb="16" eb="18">
      <t>シュクハク</t>
    </rPh>
    <rPh sb="23" eb="25">
      <t>リヨウ</t>
    </rPh>
    <rPh sb="27" eb="28">
      <t>モノ</t>
    </rPh>
    <rPh sb="30" eb="32">
      <t>サンテイ</t>
    </rPh>
    <phoneticPr fontId="27"/>
  </si>
  <si>
    <t>　この加算を算定した場合は、別途延長サービス費は利用者から徴収していない。</t>
    <rPh sb="3" eb="4">
      <t>カ</t>
    </rPh>
    <rPh sb="4" eb="5">
      <t>サン</t>
    </rPh>
    <rPh sb="6" eb="8">
      <t>サンテイ</t>
    </rPh>
    <rPh sb="10" eb="12">
      <t>バアイ</t>
    </rPh>
    <rPh sb="14" eb="16">
      <t>ベット</t>
    </rPh>
    <rPh sb="16" eb="18">
      <t>エンチョウ</t>
    </rPh>
    <rPh sb="22" eb="23">
      <t>ヒ</t>
    </rPh>
    <rPh sb="24" eb="27">
      <t>リヨウシャ</t>
    </rPh>
    <rPh sb="29" eb="31">
      <t>チョウシュウ</t>
    </rPh>
    <phoneticPr fontId="27"/>
  </si>
  <si>
    <t>　事業所の実情に応じて適当数の従業者を配置している。</t>
    <phoneticPr fontId="27"/>
  </si>
  <si>
    <t>　サービス時間が９時間以上となった場合、超えた時間に応じて算定している。</t>
    <rPh sb="5" eb="7">
      <t>ジカン</t>
    </rPh>
    <rPh sb="20" eb="21">
      <t>コ</t>
    </rPh>
    <rPh sb="23" eb="25">
      <t>ジカン</t>
    </rPh>
    <rPh sb="26" eb="27">
      <t>オウ</t>
    </rPh>
    <phoneticPr fontId="27"/>
  </si>
  <si>
    <t>　認知症対応型通所介護のサービス区分が８－９時間の事業所である。</t>
    <rPh sb="1" eb="7">
      <t>ニンチショウタイオウガタ</t>
    </rPh>
    <rPh sb="16" eb="18">
      <t>クブン</t>
    </rPh>
    <rPh sb="22" eb="24">
      <t>ジカン</t>
    </rPh>
    <rPh sb="25" eb="28">
      <t>ジギョウショ</t>
    </rPh>
    <phoneticPr fontId="27"/>
  </si>
  <si>
    <t>（１）　時間延長サービス加算</t>
    <rPh sb="4" eb="6">
      <t>ジカン</t>
    </rPh>
    <rPh sb="6" eb="8">
      <t>エンチョウ</t>
    </rPh>
    <rPh sb="12" eb="14">
      <t>カサン</t>
    </rPh>
    <phoneticPr fontId="27"/>
  </si>
  <si>
    <t>※該当がない場合は、－と記入してください。</t>
    <rPh sb="1" eb="3">
      <t>ガイトウ</t>
    </rPh>
    <rPh sb="6" eb="8">
      <t>バアイ</t>
    </rPh>
    <rPh sb="12" eb="14">
      <t>キニュウ</t>
    </rPh>
    <phoneticPr fontId="27"/>
  </si>
  <si>
    <t>●加算等（算定している加算について点検を行ってください。）</t>
    <rPh sb="1" eb="3">
      <t>カサン</t>
    </rPh>
    <rPh sb="3" eb="4">
      <t>トウ</t>
    </rPh>
    <rPh sb="17" eb="19">
      <t>テンケン</t>
    </rPh>
    <rPh sb="20" eb="21">
      <t>オコナ</t>
    </rPh>
    <phoneticPr fontId="27"/>
  </si>
  <si>
    <t>　利用者が、短期入所生活介護、短期入所療養介護、特定施設入居者生活介護、小規模多機能型居宅介護、認知症対応型共同生活介護、地域密着型特定施設入居者生活介護、地域密着型介護老人福祉施設入所者生活介護、複合型サービスを受けている間は認知症対応型通所介護費を算定していない。</t>
    <rPh sb="1" eb="4">
      <t>リヨウシャ</t>
    </rPh>
    <rPh sb="99" eb="102">
      <t>フクゴウガタ</t>
    </rPh>
    <rPh sb="114" eb="116">
      <t>ニンチ</t>
    </rPh>
    <rPh sb="116" eb="117">
      <t>ショウ</t>
    </rPh>
    <rPh sb="117" eb="119">
      <t>タイオウ</t>
    </rPh>
    <rPh sb="119" eb="120">
      <t>カタ</t>
    </rPh>
    <rPh sb="120" eb="122">
      <t>ツウショ</t>
    </rPh>
    <rPh sb="122" eb="124">
      <t>カイゴ</t>
    </rPh>
    <rPh sb="124" eb="125">
      <t>ヒ</t>
    </rPh>
    <phoneticPr fontId="27"/>
  </si>
  <si>
    <t>（２）　他サービスとの関係</t>
    <rPh sb="4" eb="5">
      <t>タ</t>
    </rPh>
    <rPh sb="11" eb="13">
      <t>カンケイ</t>
    </rPh>
    <phoneticPr fontId="27"/>
  </si>
  <si>
    <t>　送迎時における居宅内介助等を行っている間、他の利用者を送迎車に待機させていない。</t>
    <rPh sb="1" eb="3">
      <t>ソウゲイ</t>
    </rPh>
    <rPh sb="3" eb="4">
      <t>ジ</t>
    </rPh>
    <rPh sb="8" eb="10">
      <t>キョタク</t>
    </rPh>
    <rPh sb="10" eb="11">
      <t>ナイ</t>
    </rPh>
    <rPh sb="11" eb="14">
      <t>カイジョトウ</t>
    </rPh>
    <rPh sb="15" eb="16">
      <t>オコナ</t>
    </rPh>
    <rPh sb="20" eb="21">
      <t>アイダ</t>
    </rPh>
    <rPh sb="22" eb="23">
      <t>タ</t>
    </rPh>
    <rPh sb="24" eb="27">
      <t>リヨウシャ</t>
    </rPh>
    <rPh sb="28" eb="31">
      <t>ソウゲイシャ</t>
    </rPh>
    <rPh sb="32" eb="34">
      <t>タイキ</t>
    </rPh>
    <phoneticPr fontId="27"/>
  </si>
  <si>
    <t>　送迎時における居宅内介助等を行う者は、次の職員である。
①介護福祉士　②実務者研修修了者　③介護職員基礎研修課程修了者　④１級課程修了者　⑤介護職員初任者研修修了者（２級課程修了者を含む）　⑥看護職員　⑦機能訓練指導員　⑧当該事業所や同一法人経営の他の介護サービス事業所等で直接処遇職員として３年以上勤務する介護職員</t>
    <rPh sb="1" eb="3">
      <t>ソウゲイ</t>
    </rPh>
    <rPh sb="3" eb="4">
      <t>ジ</t>
    </rPh>
    <rPh sb="8" eb="10">
      <t>キョタク</t>
    </rPh>
    <rPh sb="10" eb="11">
      <t>ナイ</t>
    </rPh>
    <rPh sb="11" eb="14">
      <t>カイジョトウ</t>
    </rPh>
    <rPh sb="15" eb="16">
      <t>オコナ</t>
    </rPh>
    <rPh sb="17" eb="18">
      <t>モノ</t>
    </rPh>
    <rPh sb="20" eb="21">
      <t>ツギ</t>
    </rPh>
    <rPh sb="22" eb="24">
      <t>ショクイン</t>
    </rPh>
    <rPh sb="140" eb="142">
      <t>ショグウ</t>
    </rPh>
    <rPh sb="148" eb="151">
      <t>ネンイジョウ</t>
    </rPh>
    <rPh sb="151" eb="153">
      <t>キンム</t>
    </rPh>
    <phoneticPr fontId="27"/>
  </si>
  <si>
    <t>　送迎時における居宅内介助等を行う利用者については、その旨を居宅サービス計画及び認知症対応型通所介護計画に位置付けている。</t>
    <rPh sb="1" eb="3">
      <t>ソウゲイ</t>
    </rPh>
    <rPh sb="3" eb="4">
      <t>ジ</t>
    </rPh>
    <rPh sb="8" eb="10">
      <t>キョタク</t>
    </rPh>
    <rPh sb="10" eb="11">
      <t>ナイ</t>
    </rPh>
    <rPh sb="11" eb="14">
      <t>カイジョトウ</t>
    </rPh>
    <rPh sb="15" eb="16">
      <t>オコナ</t>
    </rPh>
    <rPh sb="17" eb="20">
      <t>リヨウシャ</t>
    </rPh>
    <rPh sb="28" eb="29">
      <t>ムネ</t>
    </rPh>
    <rPh sb="38" eb="39">
      <t>オヨ</t>
    </rPh>
    <rPh sb="40" eb="46">
      <t>ニンチショウタイオウガタ</t>
    </rPh>
    <rPh sb="46" eb="48">
      <t>ツウショ</t>
    </rPh>
    <rPh sb="48" eb="50">
      <t>カイゴ</t>
    </rPh>
    <rPh sb="50" eb="52">
      <t>ケイカク</t>
    </rPh>
    <rPh sb="53" eb="56">
      <t>イチヅ</t>
    </rPh>
    <phoneticPr fontId="27"/>
  </si>
  <si>
    <t>　送迎時における居宅内介助等（着替え、ベッド・車椅子への移乗、戸締り等）は、１日３０分を限度としている。</t>
    <rPh sb="1" eb="3">
      <t>ソウゲイ</t>
    </rPh>
    <rPh sb="3" eb="4">
      <t>ジ</t>
    </rPh>
    <rPh sb="8" eb="10">
      <t>キョタク</t>
    </rPh>
    <rPh sb="10" eb="11">
      <t>ナイ</t>
    </rPh>
    <rPh sb="11" eb="14">
      <t>カイジョトウ</t>
    </rPh>
    <rPh sb="15" eb="17">
      <t>キガ</t>
    </rPh>
    <rPh sb="23" eb="24">
      <t>クルマ</t>
    </rPh>
    <rPh sb="24" eb="26">
      <t>イス</t>
    </rPh>
    <rPh sb="28" eb="30">
      <t>イジョウ</t>
    </rPh>
    <rPh sb="31" eb="33">
      <t>トジマ</t>
    </rPh>
    <rPh sb="34" eb="35">
      <t>トウ</t>
    </rPh>
    <rPh sb="39" eb="40">
      <t>ニチ</t>
    </rPh>
    <rPh sb="42" eb="43">
      <t>フン</t>
    </rPh>
    <rPh sb="44" eb="46">
      <t>ゲンド</t>
    </rPh>
    <phoneticPr fontId="27"/>
  </si>
  <si>
    <t>　心身の状況その他利用者のやむを得ない事情により、長時間のサービス利用が困難である利用者にのみ、所要時間２時間以上３時間未満のサービスを行っている。</t>
    <phoneticPr fontId="27"/>
  </si>
  <si>
    <t>　通所サービスの提供時間中に理美容サービスや訪問マッサージ、通院等を組み込んでいない。</t>
    <rPh sb="1" eb="3">
      <t>ツウショ</t>
    </rPh>
    <rPh sb="22" eb="24">
      <t>ホウモン</t>
    </rPh>
    <rPh sb="30" eb="32">
      <t>ツウイン</t>
    </rPh>
    <rPh sb="32" eb="33">
      <t>トウ</t>
    </rPh>
    <phoneticPr fontId="27"/>
  </si>
  <si>
    <t>　送迎時間を含まず、サービス提供の開始時刻から終了時刻までをサービス提供時間と位置付け、この時間に相当する介護報酬の請求をしている。</t>
    <phoneticPr fontId="27"/>
  </si>
  <si>
    <t>（１）　サービス提供時間について</t>
    <rPh sb="8" eb="10">
      <t>テイキョウ</t>
    </rPh>
    <rPh sb="10" eb="12">
      <t>ジカン</t>
    </rPh>
    <phoneticPr fontId="27"/>
  </si>
  <si>
    <t>（３７）　暴力団排除</t>
    <rPh sb="5" eb="8">
      <t>ボウリョクダン</t>
    </rPh>
    <rPh sb="8" eb="10">
      <t>ハイジョ</t>
    </rPh>
    <phoneticPr fontId="27"/>
  </si>
  <si>
    <t>　利用者に対する指定認知症対応型通所介護の提供に関する次に掲げる記録を整備し、記録の種類に応じて定められた期間、保存している。</t>
    <rPh sb="8" eb="10">
      <t>シテイ</t>
    </rPh>
    <rPh sb="10" eb="13">
      <t>ニンチショウ</t>
    </rPh>
    <rPh sb="13" eb="16">
      <t>タイオウガタ</t>
    </rPh>
    <rPh sb="16" eb="20">
      <t>ツウショカイゴ</t>
    </rPh>
    <rPh sb="21" eb="23">
      <t>テイキョウ</t>
    </rPh>
    <rPh sb="24" eb="25">
      <t>カン</t>
    </rPh>
    <phoneticPr fontId="27"/>
  </si>
  <si>
    <t xml:space="preserve">　従業者、設備、備品及び会計に関する諸記録を整備している。
</t>
    <phoneticPr fontId="27"/>
  </si>
  <si>
    <t>（３６）　記録の整備</t>
    <rPh sb="5" eb="7">
      <t>キロク</t>
    </rPh>
    <rPh sb="8" eb="10">
      <t>セイビ</t>
    </rPh>
    <phoneticPr fontId="27"/>
  </si>
  <si>
    <t>　事業所ごとに経理を区分するとともに、指定指定認知症対応型通所介護の事業の会計とその他の事業の会計を区分している。</t>
    <rPh sb="1" eb="4">
      <t>ジギョウショ</t>
    </rPh>
    <rPh sb="29" eb="31">
      <t>ツウショ</t>
    </rPh>
    <rPh sb="31" eb="33">
      <t>カイゴ</t>
    </rPh>
    <phoneticPr fontId="27"/>
  </si>
  <si>
    <t>（３５）　会計の区分</t>
    <phoneticPr fontId="27"/>
  </si>
  <si>
    <t>　上記研修を適切に実施するための担当者を置いている。</t>
    <phoneticPr fontId="27"/>
  </si>
  <si>
    <t>　事業者において、従業者に対し、虐待の防止のための研修を定期的（年２回以上）に実施している。</t>
    <phoneticPr fontId="27"/>
  </si>
  <si>
    <t>　事業所における虐待の防止のための指針を整備している。</t>
    <phoneticPr fontId="27"/>
  </si>
  <si>
    <t>　事業所における虐待の防止のための対策を検討する委員会（テレビ電話装置等を活用して行うことができるものとする。）を定期的に（年１回以上）に開催するとともに、その結果について従業者に周知徹底を図っている。</t>
    <rPh sb="64" eb="67">
      <t>カイイジョウ</t>
    </rPh>
    <phoneticPr fontId="27"/>
  </si>
  <si>
    <t>（３４）　虐待の防止（令和６年３月３１日まで努力義務）</t>
    <rPh sb="5" eb="7">
      <t>ギャクタイ</t>
    </rPh>
    <rPh sb="8" eb="10">
      <t>ボウシ</t>
    </rPh>
    <phoneticPr fontId="27"/>
  </si>
  <si>
    <t>　宿泊サービス中に事故が発生した場合も、上記のとおり行っている。</t>
    <rPh sb="1" eb="3">
      <t>シュクハク</t>
    </rPh>
    <rPh sb="7" eb="8">
      <t>チュウ</t>
    </rPh>
    <rPh sb="20" eb="22">
      <t>ジョウキ</t>
    </rPh>
    <phoneticPr fontId="27"/>
  </si>
  <si>
    <t>　損害賠償保険に加入もしくは賠償資力を有している。</t>
    <rPh sb="1" eb="3">
      <t>ソンガイ</t>
    </rPh>
    <rPh sb="3" eb="5">
      <t>バイショウ</t>
    </rPh>
    <rPh sb="5" eb="7">
      <t>ホケン</t>
    </rPh>
    <rPh sb="8" eb="10">
      <t>カニュウ</t>
    </rPh>
    <rPh sb="14" eb="16">
      <t>バイショウ</t>
    </rPh>
    <rPh sb="16" eb="18">
      <t>シリョク</t>
    </rPh>
    <rPh sb="19" eb="20">
      <t>ユウ</t>
    </rPh>
    <phoneticPr fontId="27"/>
  </si>
  <si>
    <t>　利用者に対するサービスの提供により賠償すべき事故が発生した場合には、損害賠償を速やかに行っている。</t>
    <phoneticPr fontId="27"/>
  </si>
  <si>
    <t>　事故が発生した場合はその原因を解明し、再発防止対策を講じている。</t>
    <rPh sb="4" eb="6">
      <t>ハッセイ</t>
    </rPh>
    <rPh sb="8" eb="10">
      <t>バアイ</t>
    </rPh>
    <rPh sb="13" eb="15">
      <t>ゲンイン</t>
    </rPh>
    <rPh sb="16" eb="18">
      <t>カイメイ</t>
    </rPh>
    <rPh sb="20" eb="22">
      <t>サイハツ</t>
    </rPh>
    <rPh sb="22" eb="24">
      <t>ボウシ</t>
    </rPh>
    <rPh sb="24" eb="26">
      <t>タイサク</t>
    </rPh>
    <rPh sb="27" eb="28">
      <t>コウ</t>
    </rPh>
    <phoneticPr fontId="27"/>
  </si>
  <si>
    <t>　事故発生時における対応マニュアルを作成するなど、事故が発生した場合の対応方法についてあらかじめ定め、職員全員に周知している。</t>
    <rPh sb="25" eb="27">
      <t>ジコ</t>
    </rPh>
    <rPh sb="28" eb="30">
      <t>ハッセイ</t>
    </rPh>
    <rPh sb="32" eb="34">
      <t>バアイ</t>
    </rPh>
    <rPh sb="35" eb="37">
      <t>タイオウ</t>
    </rPh>
    <rPh sb="37" eb="39">
      <t>ホウホウ</t>
    </rPh>
    <rPh sb="48" eb="49">
      <t>サダ</t>
    </rPh>
    <rPh sb="51" eb="52">
      <t>ショク</t>
    </rPh>
    <phoneticPr fontId="27"/>
  </si>
  <si>
    <t>　市に届出が必要な事故が発生した場合、速やかに事故報告書を提出している。</t>
    <rPh sb="1" eb="2">
      <t>シ</t>
    </rPh>
    <rPh sb="3" eb="5">
      <t>トドケデ</t>
    </rPh>
    <rPh sb="6" eb="8">
      <t>ヒツヨウ</t>
    </rPh>
    <rPh sb="9" eb="11">
      <t>ジコ</t>
    </rPh>
    <rPh sb="12" eb="14">
      <t>ハッセイ</t>
    </rPh>
    <rPh sb="16" eb="18">
      <t>バアイ</t>
    </rPh>
    <rPh sb="19" eb="20">
      <t>スミ</t>
    </rPh>
    <rPh sb="23" eb="25">
      <t>ジコ</t>
    </rPh>
    <rPh sb="25" eb="28">
      <t>ホウコクショ</t>
    </rPh>
    <rPh sb="29" eb="31">
      <t>テイシュツ</t>
    </rPh>
    <phoneticPr fontId="27"/>
  </si>
  <si>
    <t>　事故の状況及び事故に際して採った処置について記録している。</t>
    <phoneticPr fontId="27"/>
  </si>
  <si>
    <t>　利用者に対するサービスの提供により事故が発生した場合には速やかに市町村、利用者の家族、当該利用者に係る居宅介護支援事業者等に連絡を行うとともに、必要な措置を講じている。</t>
    <phoneticPr fontId="27"/>
  </si>
  <si>
    <t>（３３）　事故発生時の対応</t>
    <rPh sb="5" eb="7">
      <t>ジコ</t>
    </rPh>
    <rPh sb="7" eb="9">
      <t>ハッセイ</t>
    </rPh>
    <rPh sb="9" eb="10">
      <t>ジ</t>
    </rPh>
    <rPh sb="11" eb="13">
      <t>タイオウ</t>
    </rPh>
    <phoneticPr fontId="27"/>
  </si>
  <si>
    <t>　事業所の所在する建物と同一の建物に居住する利用者に対してサービスを提供する場合には、当該建物に居住する利用者以外の者に対してもサービスの提供を行うよう努めている。</t>
    <rPh sb="1" eb="4">
      <t>ジギョウショ</t>
    </rPh>
    <rPh sb="5" eb="7">
      <t>ショザイ</t>
    </rPh>
    <rPh sb="9" eb="11">
      <t>タテモノ</t>
    </rPh>
    <rPh sb="12" eb="14">
      <t>ドウイツ</t>
    </rPh>
    <rPh sb="15" eb="17">
      <t>タテモノ</t>
    </rPh>
    <rPh sb="18" eb="20">
      <t>キョジュウ</t>
    </rPh>
    <rPh sb="22" eb="25">
      <t>リヨウシャ</t>
    </rPh>
    <rPh sb="26" eb="27">
      <t>タイ</t>
    </rPh>
    <rPh sb="34" eb="36">
      <t>テイキョウ</t>
    </rPh>
    <rPh sb="38" eb="40">
      <t>バアイ</t>
    </rPh>
    <rPh sb="43" eb="45">
      <t>トウガイ</t>
    </rPh>
    <rPh sb="45" eb="47">
      <t>タテモノ</t>
    </rPh>
    <rPh sb="48" eb="50">
      <t>キョジュウ</t>
    </rPh>
    <rPh sb="52" eb="55">
      <t>リヨウシャ</t>
    </rPh>
    <rPh sb="55" eb="57">
      <t>イガイ</t>
    </rPh>
    <rPh sb="58" eb="59">
      <t>モノ</t>
    </rPh>
    <rPh sb="60" eb="61">
      <t>タイ</t>
    </rPh>
    <rPh sb="69" eb="71">
      <t>テイキョウ</t>
    </rPh>
    <rPh sb="72" eb="73">
      <t>オコナ</t>
    </rPh>
    <rPh sb="76" eb="77">
      <t>ツト</t>
    </rPh>
    <phoneticPr fontId="27"/>
  </si>
  <si>
    <t>　提供したサービスに関する利用者からの苦情に関して、市町村等が派遣する者が相談及び援助を行う事業その他の事業に協力するよう努めている。</t>
    <rPh sb="1" eb="3">
      <t>テイキョウ</t>
    </rPh>
    <rPh sb="10" eb="11">
      <t>カン</t>
    </rPh>
    <rPh sb="13" eb="16">
      <t>リヨウシャ</t>
    </rPh>
    <rPh sb="19" eb="21">
      <t>クジョウ</t>
    </rPh>
    <rPh sb="22" eb="23">
      <t>カン</t>
    </rPh>
    <rPh sb="26" eb="29">
      <t>シチョウソン</t>
    </rPh>
    <rPh sb="29" eb="30">
      <t>トウ</t>
    </rPh>
    <rPh sb="31" eb="33">
      <t>ハケン</t>
    </rPh>
    <rPh sb="35" eb="36">
      <t>モノ</t>
    </rPh>
    <rPh sb="37" eb="39">
      <t>ソウダン</t>
    </rPh>
    <rPh sb="39" eb="40">
      <t>オヨ</t>
    </rPh>
    <rPh sb="41" eb="43">
      <t>エンジョ</t>
    </rPh>
    <rPh sb="44" eb="45">
      <t>オコナ</t>
    </rPh>
    <rPh sb="46" eb="48">
      <t>ジギョウ</t>
    </rPh>
    <rPh sb="50" eb="51">
      <t>タ</t>
    </rPh>
    <rPh sb="52" eb="54">
      <t>ジギョウ</t>
    </rPh>
    <rPh sb="55" eb="57">
      <t>キョウリョク</t>
    </rPh>
    <rPh sb="61" eb="62">
      <t>ツト</t>
    </rPh>
    <phoneticPr fontId="27"/>
  </si>
  <si>
    <t>　事業の運営に当たっては、地域住民又はその自発的な活動等との連携及び協力を行う等の地域との交流を図っている。</t>
    <phoneticPr fontId="27"/>
  </si>
  <si>
    <t>　高齢介護課及び事業所が所在する地域を所管する地域高齢者支援センターへ、運営推進会議の議事録等の写しを提出している。</t>
    <rPh sb="1" eb="3">
      <t>コウレイ</t>
    </rPh>
    <rPh sb="3" eb="5">
      <t>カイゴ</t>
    </rPh>
    <rPh sb="5" eb="6">
      <t>カ</t>
    </rPh>
    <rPh sb="6" eb="7">
      <t>オヨ</t>
    </rPh>
    <rPh sb="16" eb="18">
      <t>チイキ</t>
    </rPh>
    <rPh sb="19" eb="21">
      <t>ショカン</t>
    </rPh>
    <rPh sb="23" eb="25">
      <t>チイキ</t>
    </rPh>
    <rPh sb="25" eb="28">
      <t>コウレイシャ</t>
    </rPh>
    <phoneticPr fontId="27"/>
  </si>
  <si>
    <t>　運営推進会議の効率化や、事業所間のネットワーク形成の促進等の観点から、複数の事業所の運営推進会議を合同で開催する場合には、以下の条件を満たしている。
イ　利用者及び利用者家族については匿名とするなど、個人情報・プライバシーを保護している。
ロ　同一の日常生活圏域内に所在する事業所である。</t>
    <phoneticPr fontId="27"/>
  </si>
  <si>
    <t>　おおむね６か月１回以上、運営推進会議に対し活動状況を報告し、その評価を受けるとともに、必要な要望、助言等を聴く機会を設けている。</t>
    <rPh sb="7" eb="8">
      <t>ツキ</t>
    </rPh>
    <rPh sb="9" eb="10">
      <t>カイ</t>
    </rPh>
    <rPh sb="10" eb="12">
      <t>イジョウ</t>
    </rPh>
    <rPh sb="20" eb="21">
      <t>タイ</t>
    </rPh>
    <rPh sb="22" eb="24">
      <t>カツドウ</t>
    </rPh>
    <rPh sb="24" eb="26">
      <t>ジョウキョウ</t>
    </rPh>
    <rPh sb="27" eb="29">
      <t>ホウコク</t>
    </rPh>
    <rPh sb="33" eb="35">
      <t>ヒョウカ</t>
    </rPh>
    <rPh sb="36" eb="37">
      <t>ウ</t>
    </rPh>
    <rPh sb="44" eb="46">
      <t>ヒツヨウ</t>
    </rPh>
    <rPh sb="47" eb="49">
      <t>ヨウボウ</t>
    </rPh>
    <rPh sb="50" eb="52">
      <t>ジョゲン</t>
    </rPh>
    <rPh sb="52" eb="53">
      <t>トウ</t>
    </rPh>
    <rPh sb="54" eb="55">
      <t>キ</t>
    </rPh>
    <rPh sb="56" eb="58">
      <t>キカイ</t>
    </rPh>
    <rPh sb="59" eb="60">
      <t>モウ</t>
    </rPh>
    <phoneticPr fontId="27"/>
  </si>
  <si>
    <t>　利用者、利用者の家族、地域住民の代表者、市職員又は事業所が所在する地域を所管する地域高齢者支援センター職員等で構成される協議会（以下、運営推進会議）を設置している。</t>
    <rPh sb="1" eb="4">
      <t>リヨウシャ</t>
    </rPh>
    <rPh sb="5" eb="8">
      <t>リヨウシャ</t>
    </rPh>
    <rPh sb="9" eb="11">
      <t>カゾク</t>
    </rPh>
    <rPh sb="21" eb="24">
      <t>シショクイン</t>
    </rPh>
    <rPh sb="22" eb="24">
      <t>ショクイン</t>
    </rPh>
    <rPh sb="24" eb="25">
      <t>マタ</t>
    </rPh>
    <rPh sb="26" eb="29">
      <t>ジギョウショ</t>
    </rPh>
    <rPh sb="30" eb="32">
      <t>ショザイ</t>
    </rPh>
    <rPh sb="34" eb="36">
      <t>チイキ</t>
    </rPh>
    <rPh sb="37" eb="39">
      <t>ショカン</t>
    </rPh>
    <rPh sb="41" eb="43">
      <t>チイキ</t>
    </rPh>
    <rPh sb="43" eb="46">
      <t>コウレイシャ</t>
    </rPh>
    <rPh sb="46" eb="48">
      <t>シエン</t>
    </rPh>
    <rPh sb="52" eb="54">
      <t>ショクイン</t>
    </rPh>
    <rPh sb="56" eb="58">
      <t>コウセイ</t>
    </rPh>
    <rPh sb="61" eb="64">
      <t>キョウギカイ</t>
    </rPh>
    <rPh sb="65" eb="67">
      <t>イカ</t>
    </rPh>
    <rPh sb="68" eb="70">
      <t>ウンエイ</t>
    </rPh>
    <rPh sb="70" eb="72">
      <t>スイシン</t>
    </rPh>
    <rPh sb="72" eb="74">
      <t>カイギ</t>
    </rPh>
    <rPh sb="76" eb="78">
      <t>セッチ</t>
    </rPh>
    <phoneticPr fontId="27"/>
  </si>
  <si>
    <t>（３２）　地域との連携</t>
    <rPh sb="5" eb="7">
      <t>チイキ</t>
    </rPh>
    <rPh sb="9" eb="11">
      <t>レンケイ</t>
    </rPh>
    <phoneticPr fontId="27"/>
  </si>
  <si>
    <t>　提供したサービスに係る利用者からの苦情に関して、国民健康保険団体連合会が行う調査に協力するとともに、国民健康保険団体連合会から指導又は助言を受けた場合においては、当該指導又は助言に従って必要な改善を行い、改善内容を報告している。</t>
    <rPh sb="10" eb="11">
      <t>カカ</t>
    </rPh>
    <phoneticPr fontId="27"/>
  </si>
  <si>
    <t>　提供したサービスに係る利用者からの苦情に関して、市町村から文書その他の物件の提出若しくは提示の求めがあった場合又は当該市町村の職員から質問若しくは照会があった場合は、その調査に協力するとともに、市町村から指導又は助言を受けた場合においては、当該指導又は助言に従って必要な改善を行い、改善内容を報告している。</t>
    <rPh sb="10" eb="11">
      <t>カカ</t>
    </rPh>
    <rPh sb="12" eb="15">
      <t>リヨウシャ</t>
    </rPh>
    <rPh sb="18" eb="20">
      <t>クジョウ</t>
    </rPh>
    <rPh sb="21" eb="22">
      <t>カン</t>
    </rPh>
    <rPh sb="54" eb="56">
      <t>バアイ</t>
    </rPh>
    <rPh sb="80" eb="82">
      <t>バアイ</t>
    </rPh>
    <phoneticPr fontId="27"/>
  </si>
  <si>
    <t xml:space="preserve">　苦情を受け付けた場合には、当該苦情の内容等を記録している。
</t>
    <phoneticPr fontId="27"/>
  </si>
  <si>
    <t>　提供したサービス関する利用者及びその家族からの苦情に迅速かつ適切に対応するために、苦情を受け付けるための窓口を設置する等の必要な措置を講じている。</t>
    <rPh sb="9" eb="10">
      <t>カン</t>
    </rPh>
    <phoneticPr fontId="27"/>
  </si>
  <si>
    <t>（３１）　苦情処理</t>
    <rPh sb="5" eb="7">
      <t>クジョウ</t>
    </rPh>
    <rPh sb="7" eb="9">
      <t>ショリ</t>
    </rPh>
    <phoneticPr fontId="27"/>
  </si>
  <si>
    <t xml:space="preserve">　居宅介護支援事業者又はその従業者に対し、利用者に当該事業所を利用させることの対償として、金品その他の財産上の利益を供与していない。 </t>
    <rPh sb="25" eb="27">
      <t>トウガイ</t>
    </rPh>
    <rPh sb="27" eb="30">
      <t>ジギョウショ</t>
    </rPh>
    <phoneticPr fontId="27"/>
  </si>
  <si>
    <t>（３０）　居宅介護支援事業者等に対する利益供与の禁止</t>
    <rPh sb="5" eb="7">
      <t>キョタク</t>
    </rPh>
    <rPh sb="7" eb="9">
      <t>カイゴ</t>
    </rPh>
    <rPh sb="9" eb="11">
      <t>シエン</t>
    </rPh>
    <rPh sb="11" eb="15">
      <t>ジギョウシャナド</t>
    </rPh>
    <rPh sb="16" eb="17">
      <t>タイ</t>
    </rPh>
    <rPh sb="19" eb="21">
      <t>リエキ</t>
    </rPh>
    <rPh sb="21" eb="23">
      <t>キョウヨ</t>
    </rPh>
    <rPh sb="24" eb="26">
      <t>キンシ</t>
    </rPh>
    <phoneticPr fontId="27"/>
  </si>
  <si>
    <t>　事業所について広告をする場合、その内容が虚偽又は誇大なものになっていない。</t>
    <rPh sb="1" eb="4">
      <t>ジギョウトコロ</t>
    </rPh>
    <phoneticPr fontId="27"/>
  </si>
  <si>
    <t>（２９）　広告</t>
    <rPh sb="5" eb="7">
      <t>コウコク</t>
    </rPh>
    <phoneticPr fontId="27"/>
  </si>
  <si>
    <t xml:space="preserve">　サービス担当者会議等において、利用者の個人情報を用いる場合は利用者の同意を、利用者の家族の個人情報を用いる場合は当該家族の同意を、あらかじめ文書により得ている。 </t>
    <phoneticPr fontId="27"/>
  </si>
  <si>
    <t>　事業所の従業者であった者が、正当な理由がなく、その業務上知り得た利用者又はその家族の秘密を漏らすことがないよう、必要な措置を講じている（雇用時に誓約書を取るなど）。</t>
    <rPh sb="1" eb="4">
      <t>ジギョウトコロ</t>
    </rPh>
    <rPh sb="69" eb="71">
      <t>コヨウ</t>
    </rPh>
    <rPh sb="71" eb="72">
      <t>ジ</t>
    </rPh>
    <rPh sb="73" eb="76">
      <t>セイヤクショ</t>
    </rPh>
    <rPh sb="77" eb="78">
      <t>ト</t>
    </rPh>
    <phoneticPr fontId="27"/>
  </si>
  <si>
    <t>　事業所の従業者は、正当な理由がなく、その業務上知り得た利用者又はその家族の秘密を漏らしていない。</t>
    <rPh sb="1" eb="4">
      <t>ジギョウトコロ</t>
    </rPh>
    <phoneticPr fontId="27"/>
  </si>
  <si>
    <t>（２８）　秘密保持等</t>
    <rPh sb="5" eb="7">
      <t>ヒミツ</t>
    </rPh>
    <rPh sb="7" eb="9">
      <t>ホジ</t>
    </rPh>
    <rPh sb="9" eb="10">
      <t>トウ</t>
    </rPh>
    <phoneticPr fontId="27"/>
  </si>
  <si>
    <t>　事業所の見やすい場所に、運営規程の概要、従業者の勤務の体制その他の利用申込者のサービスの選択に資すると認められる重要事項を掲示している。</t>
    <rPh sb="1" eb="4">
      <t>ジギョウトコロ</t>
    </rPh>
    <rPh sb="21" eb="24">
      <t>ジュウギョウシャ</t>
    </rPh>
    <phoneticPr fontId="27"/>
  </si>
  <si>
    <t>（２７）　掲示</t>
    <rPh sb="5" eb="7">
      <t>ケイジ</t>
    </rPh>
    <phoneticPr fontId="27"/>
  </si>
  <si>
    <t>　研修の実施内容について記録している。</t>
    <rPh sb="1" eb="3">
      <t>ケンシュウ</t>
    </rPh>
    <rPh sb="4" eb="6">
      <t>ジッシ</t>
    </rPh>
    <rPh sb="6" eb="8">
      <t>ナイヨウ</t>
    </rPh>
    <rPh sb="12" eb="14">
      <t>キロク</t>
    </rPh>
    <phoneticPr fontId="2"/>
  </si>
  <si>
    <t>問8</t>
    <rPh sb="0" eb="1">
      <t>トイ</t>
    </rPh>
    <phoneticPr fontId="27"/>
  </si>
  <si>
    <t>　新規採用時に感染対策研修を実施している。</t>
    <rPh sb="1" eb="3">
      <t>シンキ</t>
    </rPh>
    <rPh sb="3" eb="5">
      <t>サイヨウ</t>
    </rPh>
    <rPh sb="5" eb="6">
      <t>ジ</t>
    </rPh>
    <rPh sb="7" eb="9">
      <t>カンセン</t>
    </rPh>
    <rPh sb="9" eb="11">
      <t>タイサク</t>
    </rPh>
    <rPh sb="11" eb="13">
      <t>ケンシュウ</t>
    </rPh>
    <rPh sb="14" eb="16">
      <t>ジッシ</t>
    </rPh>
    <phoneticPr fontId="27"/>
  </si>
  <si>
    <t>問7</t>
    <rPh sb="0" eb="1">
      <t>トイ</t>
    </rPh>
    <phoneticPr fontId="27"/>
  </si>
  <si>
    <t>　事業所において、従業者に対し、感染症の予防及びまん延の防止のための研修及び訓練を定期的に（各々年１回以上）実施している。</t>
    <rPh sb="1" eb="4">
      <t>ジギョウショ</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6" eb="48">
      <t>オノオノ</t>
    </rPh>
    <rPh sb="48" eb="49">
      <t>ネン</t>
    </rPh>
    <rPh sb="50" eb="53">
      <t>カイイジョウ</t>
    </rPh>
    <rPh sb="54" eb="56">
      <t>ジッシ</t>
    </rPh>
    <phoneticPr fontId="27"/>
  </si>
  <si>
    <t>問6</t>
    <rPh sb="0" eb="1">
      <t>トイ</t>
    </rPh>
    <phoneticPr fontId="27"/>
  </si>
  <si>
    <t>　事業所における感染症の予防及びまん延の防止のための対策を検討する委員会（テレビ電話装置等を活用して行うことができるものとする。ただし、利用者等が参加する場合にあっては、テレビ電話装置等を活用について当該利用者等の同意を得なければならない。）おおむね６か月１回以上開催するとともに、その結果について、従業者に周知徹底を図っている。</t>
    <rPh sb="1" eb="4">
      <t>ジギョウショ</t>
    </rPh>
    <rPh sb="8" eb="10">
      <t>カンセン</t>
    </rPh>
    <rPh sb="10" eb="11">
      <t>ショウ</t>
    </rPh>
    <rPh sb="12" eb="14">
      <t>ヨボウ</t>
    </rPh>
    <rPh sb="14" eb="15">
      <t>オヨ</t>
    </rPh>
    <phoneticPr fontId="27"/>
  </si>
  <si>
    <t>問5</t>
    <rPh sb="0" eb="1">
      <t>トイ</t>
    </rPh>
    <phoneticPr fontId="27"/>
  </si>
  <si>
    <t>【以下の項目については、令和６年３月３１日まで努力義務】</t>
    <rPh sb="1" eb="3">
      <t>イカ</t>
    </rPh>
    <rPh sb="4" eb="6">
      <t>コウモク</t>
    </rPh>
    <rPh sb="12" eb="14">
      <t>レイワ</t>
    </rPh>
    <rPh sb="15" eb="16">
      <t>ネン</t>
    </rPh>
    <rPh sb="17" eb="18">
      <t>ガツ</t>
    </rPh>
    <rPh sb="20" eb="21">
      <t>ニチ</t>
    </rPh>
    <rPh sb="23" eb="25">
      <t>ドリョク</t>
    </rPh>
    <rPh sb="25" eb="27">
      <t>ギム</t>
    </rPh>
    <phoneticPr fontId="2"/>
  </si>
  <si>
    <t>　循環式浴槽を利用している場合に、レジオネラ症防止対策について「循環式浴槽におけるレジオネラ症防止対策マニュアル」に沿った対応をしている。</t>
    <rPh sb="1" eb="3">
      <t>ジュンカン</t>
    </rPh>
    <rPh sb="3" eb="4">
      <t>シキ</t>
    </rPh>
    <rPh sb="4" eb="6">
      <t>ヨクソウ</t>
    </rPh>
    <rPh sb="7" eb="9">
      <t>リヨウ</t>
    </rPh>
    <rPh sb="13" eb="15">
      <t>バアイ</t>
    </rPh>
    <rPh sb="22" eb="23">
      <t>ショウ</t>
    </rPh>
    <rPh sb="23" eb="25">
      <t>ボウシ</t>
    </rPh>
    <rPh sb="25" eb="27">
      <t>タイサク</t>
    </rPh>
    <rPh sb="32" eb="34">
      <t>ジュンカン</t>
    </rPh>
    <rPh sb="34" eb="35">
      <t>シキ</t>
    </rPh>
    <rPh sb="35" eb="37">
      <t>ヨクソウ</t>
    </rPh>
    <rPh sb="46" eb="47">
      <t>ショウ</t>
    </rPh>
    <rPh sb="47" eb="49">
      <t>ボウシ</t>
    </rPh>
    <rPh sb="49" eb="51">
      <t>タイサク</t>
    </rPh>
    <rPh sb="58" eb="59">
      <t>ソ</t>
    </rPh>
    <rPh sb="61" eb="63">
      <t>タイオウ</t>
    </rPh>
    <phoneticPr fontId="27"/>
  </si>
  <si>
    <t>　従業者に対し健康診断を実施し、健康状態を管理している。</t>
    <rPh sb="1" eb="4">
      <t>ジュウギョウシャ</t>
    </rPh>
    <rPh sb="5" eb="6">
      <t>タイ</t>
    </rPh>
    <rPh sb="7" eb="9">
      <t>ケンコウ</t>
    </rPh>
    <rPh sb="9" eb="11">
      <t>シンダン</t>
    </rPh>
    <rPh sb="12" eb="14">
      <t>ジッシ</t>
    </rPh>
    <rPh sb="16" eb="18">
      <t>ケンコウ</t>
    </rPh>
    <rPh sb="18" eb="20">
      <t>ジョウタイ</t>
    </rPh>
    <rPh sb="21" eb="23">
      <t>カンリ</t>
    </rPh>
    <phoneticPr fontId="27"/>
  </si>
  <si>
    <t>　事業所において､感染症が発生し､又はまん延しないように必要な措置を講ずるよう､努めている。</t>
    <phoneticPr fontId="27"/>
  </si>
  <si>
    <t>　利用者の使用する施設､食器その他の設備又は飲用に供する水について､衛生的な管理に努め､又は衛生上必要な措置を講じている。</t>
    <phoneticPr fontId="27"/>
  </si>
  <si>
    <t>（２６）　衛生管理等</t>
    <rPh sb="5" eb="7">
      <t>エイセイ</t>
    </rPh>
    <rPh sb="7" eb="9">
      <t>カンリ</t>
    </rPh>
    <rPh sb="9" eb="10">
      <t>トウ</t>
    </rPh>
    <phoneticPr fontId="27"/>
  </si>
  <si>
    <t>　地域住民との密接な連携体制を確保するなど、訓練時や火災等の際に消火･避難等に協力を得られる体制作りに努めている。</t>
    <phoneticPr fontId="27"/>
  </si>
  <si>
    <t>　定期的に避難、救出その他の必要な訓練を利用者を含めて行い、記録している。</t>
    <rPh sb="20" eb="23">
      <t>リヨウシャ</t>
    </rPh>
    <rPh sb="24" eb="25">
      <t>フク</t>
    </rPh>
    <rPh sb="30" eb="32">
      <t>キロク</t>
    </rPh>
    <phoneticPr fontId="27"/>
  </si>
  <si>
    <t>　事業所の防火管理者（責任者）を決めている。</t>
    <phoneticPr fontId="27"/>
  </si>
  <si>
    <t>　非常災害に関する具体的計画（消防計画及び風水害、地震等の災害に対処するための計画）を立て、非常災害時の関係機関への通報及び連携体制を整備し、それらを定期的に従業者に周知している。</t>
    <phoneticPr fontId="27"/>
  </si>
  <si>
    <t>（２５）　非常災害対策</t>
    <rPh sb="5" eb="7">
      <t>ヒジョウ</t>
    </rPh>
    <rPh sb="7" eb="9">
      <t>サイガイ</t>
    </rPh>
    <rPh sb="9" eb="11">
      <t>タイサク</t>
    </rPh>
    <phoneticPr fontId="27"/>
  </si>
  <si>
    <t>　災害等その他やむを得ない事情がある場合を除き、利用定員を超えてサービスの提供を行っていない（自費の利用者がいる日やイベントの日も定員を超えていない）。</t>
    <rPh sb="1" eb="3">
      <t>サイガイ</t>
    </rPh>
    <rPh sb="3" eb="4">
      <t>トウ</t>
    </rPh>
    <rPh sb="6" eb="7">
      <t>タ</t>
    </rPh>
    <rPh sb="10" eb="11">
      <t>エ</t>
    </rPh>
    <rPh sb="13" eb="15">
      <t>ジジョウ</t>
    </rPh>
    <rPh sb="18" eb="20">
      <t>バアイ</t>
    </rPh>
    <rPh sb="21" eb="22">
      <t>ノゾ</t>
    </rPh>
    <rPh sb="47" eb="49">
      <t>ジヒ</t>
    </rPh>
    <rPh sb="50" eb="52">
      <t>リヨウ</t>
    </rPh>
    <rPh sb="52" eb="53">
      <t>シャ</t>
    </rPh>
    <rPh sb="56" eb="57">
      <t>ヒ</t>
    </rPh>
    <rPh sb="63" eb="64">
      <t>ヒ</t>
    </rPh>
    <rPh sb="65" eb="67">
      <t>テイイン</t>
    </rPh>
    <rPh sb="68" eb="69">
      <t>コ</t>
    </rPh>
    <phoneticPr fontId="27"/>
  </si>
  <si>
    <t>（２４）　定員の遵守</t>
    <rPh sb="5" eb="7">
      <t>テイイン</t>
    </rPh>
    <rPh sb="8" eb="10">
      <t>ジュンシュ</t>
    </rPh>
    <phoneticPr fontId="27"/>
  </si>
  <si>
    <t>　定期的に業務継続計画の見直しを行い、必要に応じて業務継続計画の変更を行っている。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7"/>
  </si>
  <si>
    <t>　従業者に対し、業務継続計画について周知するとともに、必要な研修及び訓練を定期的（各々年１回以上）に実施していますか。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オノオノ</t>
    </rPh>
    <rPh sb="43" eb="44">
      <t>ネン</t>
    </rPh>
    <rPh sb="45" eb="48">
      <t>カイイジョウ</t>
    </rPh>
    <rPh sb="50" eb="52">
      <t>ジッシ</t>
    </rPh>
    <phoneticPr fontId="27"/>
  </si>
  <si>
    <t>　感染症や非常災害の発生時において、利用者に対するサービスの提供を継続的に実施するための、及び非常時の体制で早期の業務再開を図るための計画（以下「業務継続計画」という。）を策定していますか。</t>
    <rPh sb="1" eb="4">
      <t>カンセンショウ</t>
    </rPh>
    <rPh sb="5" eb="7">
      <t>ヒジョウ</t>
    </rPh>
    <rPh sb="7" eb="9">
      <t>サイガイ</t>
    </rPh>
    <rPh sb="10" eb="12">
      <t>ハッセイ</t>
    </rPh>
    <rPh sb="12" eb="13">
      <t>ジ</t>
    </rPh>
    <rPh sb="18" eb="21">
      <t>リヨウシャ</t>
    </rPh>
    <rPh sb="22" eb="23">
      <t>タイ</t>
    </rPh>
    <rPh sb="30" eb="32">
      <t>テイキョウ</t>
    </rPh>
    <rPh sb="33" eb="36">
      <t>ケイゾクテキ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イカ</t>
    </rPh>
    <rPh sb="73" eb="75">
      <t>ギョウム</t>
    </rPh>
    <rPh sb="75" eb="77">
      <t>ケイゾク</t>
    </rPh>
    <rPh sb="77" eb="79">
      <t>ケイカク</t>
    </rPh>
    <rPh sb="86" eb="88">
      <t>サクテイ</t>
    </rPh>
    <phoneticPr fontId="27"/>
  </si>
  <si>
    <t>（２３）　業務継続計画の策定　　（令和６年３月３１日までの間は、努力義務）</t>
    <rPh sb="5" eb="7">
      <t>ギョウム</t>
    </rPh>
    <rPh sb="7" eb="9">
      <t>ケイゾク</t>
    </rPh>
    <rPh sb="9" eb="11">
      <t>ケイカク</t>
    </rPh>
    <rPh sb="12" eb="14">
      <t>サクテイ</t>
    </rPh>
    <rPh sb="17" eb="19">
      <t>レイワ</t>
    </rPh>
    <phoneticPr fontId="27"/>
  </si>
  <si>
    <t>　職場において行われる性的な言動又は優越的な背景とした言動であって業務上必要かつ相当な範囲を超えたものにより従業者の就業環境が害されることを防止するための方針等を定めている。</t>
    <rPh sb="1" eb="3">
      <t>ショクバ</t>
    </rPh>
    <rPh sb="7" eb="8">
      <t>オコナ</t>
    </rPh>
    <rPh sb="11" eb="13">
      <t>セイテキ</t>
    </rPh>
    <rPh sb="14" eb="16">
      <t>ゲンドウ</t>
    </rPh>
    <rPh sb="16" eb="17">
      <t>マタ</t>
    </rPh>
    <rPh sb="18" eb="21">
      <t>ユウエツテキ</t>
    </rPh>
    <rPh sb="22" eb="24">
      <t>ハイケイ</t>
    </rPh>
    <rPh sb="27" eb="29">
      <t>ゲンドウ</t>
    </rPh>
    <rPh sb="33" eb="36">
      <t>ギョウムジョウ</t>
    </rPh>
    <rPh sb="36" eb="38">
      <t>ヒツヨウ</t>
    </rPh>
    <rPh sb="40" eb="42">
      <t>ソウトウ</t>
    </rPh>
    <rPh sb="43" eb="45">
      <t>ハンイ</t>
    </rPh>
    <rPh sb="46" eb="47">
      <t>コ</t>
    </rPh>
    <rPh sb="54" eb="57">
      <t>ジュウギョウシャ</t>
    </rPh>
    <rPh sb="58" eb="60">
      <t>シュウギョウ</t>
    </rPh>
    <rPh sb="60" eb="62">
      <t>カンキョウ</t>
    </rPh>
    <rPh sb="63" eb="64">
      <t>ガイ</t>
    </rPh>
    <rPh sb="70" eb="72">
      <t>ボウシ</t>
    </rPh>
    <rPh sb="77" eb="79">
      <t>ホウシン</t>
    </rPh>
    <rPh sb="79" eb="80">
      <t>ナド</t>
    </rPh>
    <rPh sb="81" eb="82">
      <t>サダ</t>
    </rPh>
    <phoneticPr fontId="27"/>
  </si>
  <si>
    <t>　当該指定認知症対応型通所介護事業者は、全ての介護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る。</t>
    <rPh sb="1" eb="3">
      <t>トウガイ</t>
    </rPh>
    <rPh sb="3" eb="5">
      <t>シテイ</t>
    </rPh>
    <rPh sb="5" eb="10">
      <t>ニンチショウタイオウ</t>
    </rPh>
    <rPh sb="10" eb="11">
      <t>ガタ</t>
    </rPh>
    <rPh sb="11" eb="13">
      <t>ツウショ</t>
    </rPh>
    <rPh sb="13" eb="15">
      <t>カイゴ</t>
    </rPh>
    <rPh sb="20" eb="21">
      <t>スベ</t>
    </rPh>
    <rPh sb="23" eb="25">
      <t>カイゴ</t>
    </rPh>
    <rPh sb="25" eb="28">
      <t>ジュウギョウシャ</t>
    </rPh>
    <rPh sb="29" eb="32">
      <t>カンゴシ</t>
    </rPh>
    <rPh sb="33" eb="37">
      <t>ジュンカンゴシ</t>
    </rPh>
    <rPh sb="38" eb="40">
      <t>カイゴ</t>
    </rPh>
    <rPh sb="40" eb="43">
      <t>フクシシ</t>
    </rPh>
    <rPh sb="44" eb="46">
      <t>カイゴ</t>
    </rPh>
    <rPh sb="46" eb="48">
      <t>シエン</t>
    </rPh>
    <rPh sb="48" eb="51">
      <t>センモンイン</t>
    </rPh>
    <phoneticPr fontId="2"/>
  </si>
  <si>
    <t>　従業者の資質の向上のために、その研修の機会を確保している。</t>
    <rPh sb="1" eb="4">
      <t>ジュウギョウシャ</t>
    </rPh>
    <phoneticPr fontId="27"/>
  </si>
  <si>
    <t>　事業所ごとに、当該事業所の従業者によってサービスを提供している。</t>
    <rPh sb="1" eb="4">
      <t>ジギョウショ</t>
    </rPh>
    <rPh sb="10" eb="13">
      <t>ジギョウトコロ</t>
    </rPh>
    <rPh sb="14" eb="17">
      <t>ジュウギョウシャ</t>
    </rPh>
    <phoneticPr fontId="27"/>
  </si>
  <si>
    <t>　生活相談員、看護職員、理学療法士、管理栄養士等の資格職を雇用する際は、必要な資格を確認するとともに、資格証等の写しを事業所で保管している。</t>
    <rPh sb="18" eb="20">
      <t>カンリ</t>
    </rPh>
    <rPh sb="20" eb="23">
      <t>エイヨウシ</t>
    </rPh>
    <rPh sb="59" eb="62">
      <t>ジギョウショ</t>
    </rPh>
    <phoneticPr fontId="27"/>
  </si>
  <si>
    <t>　全従業者について、タイムカード等により、勤務実績が分かるようにしている。</t>
    <rPh sb="2" eb="5">
      <t>ジュウギョウシャ</t>
    </rPh>
    <phoneticPr fontId="27"/>
  </si>
  <si>
    <t>　事業所ごとに、従業員の勤務体制表（ローテーション表）を作成している（日々の勤務体制について、常勤・非常勤の別、兼務関係等を明確にしていること）。</t>
    <rPh sb="35" eb="37">
      <t>ヒビ</t>
    </rPh>
    <rPh sb="38" eb="40">
      <t>キンム</t>
    </rPh>
    <rPh sb="40" eb="42">
      <t>タイセイ</t>
    </rPh>
    <rPh sb="47" eb="49">
      <t>ジョウキン</t>
    </rPh>
    <rPh sb="50" eb="53">
      <t>ヒジョウキン</t>
    </rPh>
    <rPh sb="54" eb="55">
      <t>ベツ</t>
    </rPh>
    <rPh sb="56" eb="58">
      <t>ケンム</t>
    </rPh>
    <rPh sb="58" eb="60">
      <t>カンケイ</t>
    </rPh>
    <rPh sb="60" eb="61">
      <t>トウ</t>
    </rPh>
    <rPh sb="62" eb="64">
      <t>メイカク</t>
    </rPh>
    <phoneticPr fontId="27"/>
  </si>
  <si>
    <t>（２２）　勤務体制の確保</t>
    <rPh sb="5" eb="7">
      <t>キンム</t>
    </rPh>
    <rPh sb="7" eb="9">
      <t>タイセイ</t>
    </rPh>
    <rPh sb="10" eb="12">
      <t>カクホ</t>
    </rPh>
    <phoneticPr fontId="27"/>
  </si>
  <si>
    <t>　事業所ごとに、次の事業の運営についての重要な事項を定めている。</t>
    <phoneticPr fontId="27"/>
  </si>
  <si>
    <t>（２１）　運営規程</t>
    <rPh sb="5" eb="7">
      <t>ウンエイ</t>
    </rPh>
    <rPh sb="7" eb="9">
      <t>キテイ</t>
    </rPh>
    <phoneticPr fontId="27"/>
  </si>
  <si>
    <t>　管理者は、事業所の従業者に基準を遵守させるため必要な指揮命令を行っている。</t>
    <rPh sb="6" eb="9">
      <t>ジギョウトコロ</t>
    </rPh>
    <rPh sb="14" eb="16">
      <t>キジュン</t>
    </rPh>
    <phoneticPr fontId="27"/>
  </si>
  <si>
    <t>　管理者は、事業所の従業者の管理及びサービスの利用の申込みに係る調整、業務の実施状況の把握その他の管理を一元的に行っている。</t>
    <rPh sb="6" eb="9">
      <t>ジギョウトコロ</t>
    </rPh>
    <phoneticPr fontId="27"/>
  </si>
  <si>
    <t>（２０）　管理者の責務</t>
    <rPh sb="5" eb="8">
      <t>カンリシャ</t>
    </rPh>
    <rPh sb="9" eb="11">
      <t>セキム</t>
    </rPh>
    <phoneticPr fontId="27"/>
  </si>
  <si>
    <t>　現にサービスの提供を行っているときに利用者に病状の急変等が生じた場合には、必要に応じて臨時応急の手当を行うとともに、速やかに主治の医師への連絡を行い指示を求める等の必要な措置を講じている。</t>
    <phoneticPr fontId="27"/>
  </si>
  <si>
    <t>（１９）　緊急時等の対応</t>
    <phoneticPr fontId="27"/>
  </si>
  <si>
    <t>　サービスを受けている利用者が次のいずれかに該当する場合は、遅滞なく、意見を付してその旨を市町村に通知している。 
①正当な理由なしにサービスの利用に関する指示に従わないことにより、要介護状態の程度を増進させたと認められるとき。
②偽りその他不正な行為によって保険給付を受け、又は受けようとしたとき。</t>
    <phoneticPr fontId="27"/>
  </si>
  <si>
    <t>（１８）　利用者に関する市町村への通知</t>
    <phoneticPr fontId="27"/>
  </si>
  <si>
    <t>　管理者は、モニタリングの結果を踏まえ、必要に応じて介護予防認知症対応型通所介護計画の変更を行っている。</t>
    <rPh sb="30" eb="32">
      <t>ニンチ</t>
    </rPh>
    <rPh sb="32" eb="33">
      <t>ショウ</t>
    </rPh>
    <rPh sb="33" eb="35">
      <t>タイオウ</t>
    </rPh>
    <rPh sb="35" eb="36">
      <t>カタ</t>
    </rPh>
    <phoneticPr fontId="27"/>
  </si>
  <si>
    <t>※全員に作成していなければ×</t>
    <phoneticPr fontId="27"/>
  </si>
  <si>
    <t>（１７）　介護予防認知症対応型通所介護のモニタリング</t>
    <rPh sb="5" eb="7">
      <t>カイゴ</t>
    </rPh>
    <rPh sb="7" eb="9">
      <t>ヨボウ</t>
    </rPh>
    <rPh sb="15" eb="17">
      <t>ツウショ</t>
    </rPh>
    <rPh sb="17" eb="19">
      <t>カイゴ</t>
    </rPh>
    <phoneticPr fontId="27"/>
  </si>
  <si>
    <t>　居宅サービス計画（介護予防サービス計画）を作成している指定居宅介護支援事業所（指定介護予防支援事業所）から(介護予防)認知症対応型通所介護計画の提供の求めがあった場合は、提供に協力している。</t>
    <rPh sb="1" eb="3">
      <t>キョタク</t>
    </rPh>
    <rPh sb="7" eb="9">
      <t>ケイカク</t>
    </rPh>
    <rPh sb="10" eb="12">
      <t>カイゴ</t>
    </rPh>
    <rPh sb="12" eb="14">
      <t>ヨボウ</t>
    </rPh>
    <rPh sb="18" eb="20">
      <t>ケイカク</t>
    </rPh>
    <rPh sb="22" eb="24">
      <t>サクセイ</t>
    </rPh>
    <rPh sb="28" eb="30">
      <t>シテイ</t>
    </rPh>
    <rPh sb="30" eb="32">
      <t>キョタク</t>
    </rPh>
    <rPh sb="32" eb="34">
      <t>カイゴ</t>
    </rPh>
    <rPh sb="34" eb="36">
      <t>シエン</t>
    </rPh>
    <rPh sb="36" eb="39">
      <t>ジギョウショ</t>
    </rPh>
    <rPh sb="40" eb="42">
      <t>シテイ</t>
    </rPh>
    <rPh sb="42" eb="44">
      <t>カイゴ</t>
    </rPh>
    <rPh sb="44" eb="46">
      <t>ヨボウ</t>
    </rPh>
    <rPh sb="46" eb="48">
      <t>シエン</t>
    </rPh>
    <rPh sb="48" eb="51">
      <t>ジギョウショ</t>
    </rPh>
    <rPh sb="55" eb="57">
      <t>カイゴ</t>
    </rPh>
    <rPh sb="57" eb="59">
      <t>ヨボウ</t>
    </rPh>
    <rPh sb="60" eb="63">
      <t>ニンチショウ</t>
    </rPh>
    <rPh sb="63" eb="66">
      <t>タイオウガタ</t>
    </rPh>
    <rPh sb="66" eb="70">
      <t>ツウショカイゴ</t>
    </rPh>
    <rPh sb="70" eb="72">
      <t>ケイカク</t>
    </rPh>
    <rPh sb="73" eb="75">
      <t>テイキョウ</t>
    </rPh>
    <rPh sb="76" eb="77">
      <t>モト</t>
    </rPh>
    <rPh sb="82" eb="84">
      <t>バアイ</t>
    </rPh>
    <rPh sb="86" eb="88">
      <t>テイキョウ</t>
    </rPh>
    <rPh sb="89" eb="91">
      <t>キョウリョク</t>
    </rPh>
    <phoneticPr fontId="27"/>
  </si>
  <si>
    <t>　管理者は、(介護予防)認知症対応型通所介護計画の作成に当たっては、利用者又はその家族にその内容を説明し、同意を得ており、また、決定した計画を利用者に交付している。</t>
    <rPh sb="1" eb="4">
      <t>カンリシャ</t>
    </rPh>
    <rPh sb="12" eb="14">
      <t>ニンチ</t>
    </rPh>
    <rPh sb="14" eb="15">
      <t>ショウ</t>
    </rPh>
    <rPh sb="15" eb="17">
      <t>タイオウ</t>
    </rPh>
    <rPh sb="17" eb="18">
      <t>カタ</t>
    </rPh>
    <rPh sb="28" eb="29">
      <t>ア</t>
    </rPh>
    <rPh sb="68" eb="70">
      <t>ケイカク</t>
    </rPh>
    <phoneticPr fontId="27"/>
  </si>
  <si>
    <t>（１６）　(介護予防)認知症対応型通所介護計画の作成</t>
    <rPh sb="11" eb="13">
      <t>ニンチ</t>
    </rPh>
    <rPh sb="13" eb="14">
      <t>ショウ</t>
    </rPh>
    <rPh sb="14" eb="16">
      <t>タイオウ</t>
    </rPh>
    <rPh sb="16" eb="17">
      <t>カタ</t>
    </rPh>
    <rPh sb="17" eb="19">
      <t>ツウショ</t>
    </rPh>
    <rPh sb="19" eb="21">
      <t>カイゴ</t>
    </rPh>
    <rPh sb="21" eb="23">
      <t>ケイカク</t>
    </rPh>
    <rPh sb="24" eb="26">
      <t>サクセイ</t>
    </rPh>
    <phoneticPr fontId="27"/>
  </si>
  <si>
    <t>　常に利用者の心身の状況を的確に把握しつつ、相談援助等の生活指導、機能訓練その他必要なサービスを利用者の希望に添って適切に提供している。</t>
    <rPh sb="1" eb="2">
      <t>ツネ</t>
    </rPh>
    <rPh sb="3" eb="6">
      <t>リヨウシャ</t>
    </rPh>
    <rPh sb="7" eb="9">
      <t>シンシン</t>
    </rPh>
    <rPh sb="10" eb="12">
      <t>ジョウキョウ</t>
    </rPh>
    <rPh sb="13" eb="15">
      <t>テキカク</t>
    </rPh>
    <rPh sb="16" eb="18">
      <t>ハアク</t>
    </rPh>
    <rPh sb="22" eb="24">
      <t>ソウダン</t>
    </rPh>
    <rPh sb="24" eb="26">
      <t>エンジョ</t>
    </rPh>
    <rPh sb="26" eb="27">
      <t>トウ</t>
    </rPh>
    <rPh sb="28" eb="30">
      <t>セイカツ</t>
    </rPh>
    <rPh sb="30" eb="32">
      <t>シドウ</t>
    </rPh>
    <rPh sb="33" eb="35">
      <t>キノウ</t>
    </rPh>
    <rPh sb="35" eb="37">
      <t>クンレン</t>
    </rPh>
    <rPh sb="39" eb="40">
      <t>タ</t>
    </rPh>
    <rPh sb="40" eb="42">
      <t>ヒツヨウ</t>
    </rPh>
    <rPh sb="48" eb="51">
      <t>リヨウシャ</t>
    </rPh>
    <rPh sb="52" eb="54">
      <t>キボウ</t>
    </rPh>
    <rPh sb="55" eb="56">
      <t>ソ</t>
    </rPh>
    <rPh sb="58" eb="60">
      <t>テキセツ</t>
    </rPh>
    <rPh sb="61" eb="63">
      <t>テイキョウ</t>
    </rPh>
    <phoneticPr fontId="27"/>
  </si>
  <si>
    <t>　介護技術の進歩に対応し、適切な介護技術をもってサービスの提供を行っている。</t>
    <phoneticPr fontId="27"/>
  </si>
  <si>
    <t>　従業者は、サービスの提供に当たっては、懇切丁寧に行うことを旨とし、利用者又はその家族に対し、サービスの提供方法等について理解しやすいように説明を行っている。</t>
    <phoneticPr fontId="27"/>
  </si>
  <si>
    <t>　事業所の屋外でサービスを提供する場合、次の条件を満たしている。
①あらかじめ(介護予防)認知症対応型通所介護計画に位置付けている
②効果的な機能訓練等のサービスが提供できる
※単に気分転換等を目的としたもの及び娯楽性の強いものは認めらません。</t>
    <rPh sb="1" eb="3">
      <t>ジギョウ</t>
    </rPh>
    <rPh sb="3" eb="4">
      <t>ショ</t>
    </rPh>
    <rPh sb="5" eb="7">
      <t>オクガイ</t>
    </rPh>
    <rPh sb="13" eb="15">
      <t>テイキョウ</t>
    </rPh>
    <rPh sb="17" eb="19">
      <t>バアイ</t>
    </rPh>
    <rPh sb="20" eb="21">
      <t>ツギ</t>
    </rPh>
    <rPh sb="22" eb="24">
      <t>ジョウケン</t>
    </rPh>
    <rPh sb="25" eb="26">
      <t>ミ</t>
    </rPh>
    <rPh sb="45" eb="47">
      <t>ニンチ</t>
    </rPh>
    <rPh sb="47" eb="48">
      <t>ショウ</t>
    </rPh>
    <rPh sb="48" eb="51">
      <t>タイオウガタ</t>
    </rPh>
    <rPh sb="51" eb="52">
      <t>ツウ</t>
    </rPh>
    <rPh sb="52" eb="53">
      <t>ショ</t>
    </rPh>
    <rPh sb="53" eb="55">
      <t>カイゴ</t>
    </rPh>
    <rPh sb="55" eb="57">
      <t>ケイカク</t>
    </rPh>
    <rPh sb="58" eb="61">
      <t>イチヅ</t>
    </rPh>
    <rPh sb="67" eb="70">
      <t>コウカテキ</t>
    </rPh>
    <rPh sb="71" eb="73">
      <t>キノウ</t>
    </rPh>
    <rPh sb="73" eb="75">
      <t>クンレン</t>
    </rPh>
    <rPh sb="75" eb="76">
      <t>トウ</t>
    </rPh>
    <rPh sb="82" eb="84">
      <t>テイキョウ</t>
    </rPh>
    <phoneticPr fontId="27"/>
  </si>
  <si>
    <t>　(介護予防)認知症対応型通所介護計画に基づき、漫然かつ画一的にならないように必要な援助を行っている。</t>
    <rPh sb="7" eb="9">
      <t>ニンチ</t>
    </rPh>
    <rPh sb="9" eb="10">
      <t>ショウ</t>
    </rPh>
    <rPh sb="10" eb="12">
      <t>タイオウ</t>
    </rPh>
    <rPh sb="12" eb="13">
      <t>カタ</t>
    </rPh>
    <rPh sb="24" eb="26">
      <t>マンゼン</t>
    </rPh>
    <rPh sb="28" eb="31">
      <t>カクイツテキ</t>
    </rPh>
    <phoneticPr fontId="27"/>
  </si>
  <si>
    <t>　利用者一人一人の人格を尊重し、利用者がそれぞれの役割を持って日常生活を送ることができるよう配慮している。</t>
    <rPh sb="1" eb="4">
      <t>リヨウシャ</t>
    </rPh>
    <rPh sb="4" eb="6">
      <t>ヒトリ</t>
    </rPh>
    <rPh sb="6" eb="8">
      <t>ヒトリ</t>
    </rPh>
    <rPh sb="9" eb="11">
      <t>ジンカク</t>
    </rPh>
    <rPh sb="12" eb="14">
      <t>ソンチョウ</t>
    </rPh>
    <rPh sb="16" eb="19">
      <t>リヨウシャ</t>
    </rPh>
    <rPh sb="25" eb="27">
      <t>ヤクワリ</t>
    </rPh>
    <rPh sb="28" eb="29">
      <t>モ</t>
    </rPh>
    <rPh sb="31" eb="33">
      <t>ニチジョウ</t>
    </rPh>
    <rPh sb="33" eb="35">
      <t>セイカツ</t>
    </rPh>
    <rPh sb="36" eb="37">
      <t>オク</t>
    </rPh>
    <rPh sb="46" eb="48">
      <t>ハイリョ</t>
    </rPh>
    <phoneticPr fontId="27"/>
  </si>
  <si>
    <t>　地域住民との交流や地域活動への参加を図るよう努めている。</t>
    <rPh sb="1" eb="3">
      <t>チイキ</t>
    </rPh>
    <rPh sb="3" eb="5">
      <t>ジュウミン</t>
    </rPh>
    <rPh sb="7" eb="9">
      <t>コウリュウ</t>
    </rPh>
    <rPh sb="10" eb="12">
      <t>チイキ</t>
    </rPh>
    <rPh sb="12" eb="14">
      <t>カツドウ</t>
    </rPh>
    <rPh sb="16" eb="18">
      <t>サンカ</t>
    </rPh>
    <rPh sb="19" eb="20">
      <t>ハカ</t>
    </rPh>
    <rPh sb="23" eb="24">
      <t>ツト</t>
    </rPh>
    <phoneticPr fontId="27"/>
  </si>
  <si>
    <t>（１５）　指定(介護予防)認知症対応型通所介護の具体的取扱方針</t>
    <rPh sb="13" eb="15">
      <t>ニンチ</t>
    </rPh>
    <rPh sb="15" eb="16">
      <t>ショウ</t>
    </rPh>
    <rPh sb="16" eb="18">
      <t>タイオウ</t>
    </rPh>
    <rPh sb="18" eb="19">
      <t>カタ</t>
    </rPh>
    <rPh sb="19" eb="21">
      <t>ツウショ</t>
    </rPh>
    <rPh sb="21" eb="23">
      <t>カイゴ</t>
    </rPh>
    <rPh sb="24" eb="27">
      <t>グタイテキ</t>
    </rPh>
    <phoneticPr fontId="27"/>
  </si>
  <si>
    <t>　利用者とのコミュニケーションを十分に図ることその他の様々な方法により、利用者が主体的に事業に参加するよう適切な働きかけに努めている。</t>
    <phoneticPr fontId="27"/>
  </si>
  <si>
    <t>　利用者がその有する能力を最大限活用することができるような方法によるサービスの提供に努めている。できる限り自立した日常生活を営むことができるよう支援する。</t>
    <phoneticPr fontId="27"/>
  </si>
  <si>
    <t>　自らその提供するサービスの質の評価を行い、主治の医師又は歯科医師ともに連携を図り、常にその改善を図っている。</t>
    <phoneticPr fontId="27"/>
  </si>
  <si>
    <t>　利用者の認知症の症状の進行の緩和に資するよう、又は要支援認定を受けている利用者については要介護状態にならないよう、その目標を設定し、計画的に行っている。</t>
    <phoneticPr fontId="27"/>
  </si>
  <si>
    <t>（１４）　指定(介護予防)認知症対応型通所介護の基本取扱方針</t>
    <rPh sb="13" eb="15">
      <t>ニンチ</t>
    </rPh>
    <rPh sb="15" eb="16">
      <t>ショウ</t>
    </rPh>
    <rPh sb="16" eb="18">
      <t>タイオウ</t>
    </rPh>
    <rPh sb="18" eb="19">
      <t>カタ</t>
    </rPh>
    <rPh sb="19" eb="21">
      <t>ツウショ</t>
    </rPh>
    <rPh sb="21" eb="23">
      <t>カイゴ</t>
    </rPh>
    <phoneticPr fontId="27"/>
  </si>
  <si>
    <t>　法定代理受領サービスに該当しない指定認知症対応型通所介護に係る利用料の支払を受けた場合（償還払）は、提供した指定認知症対応型通所介護の内容、費用の額その他必要と認められる事項を記載したサービス提供証明書を利用者に対して交付している。</t>
    <rPh sb="19" eb="21">
      <t>ニンチ</t>
    </rPh>
    <rPh sb="21" eb="22">
      <t>ショウ</t>
    </rPh>
    <rPh sb="22" eb="24">
      <t>タイオウ</t>
    </rPh>
    <rPh sb="24" eb="25">
      <t>カタ</t>
    </rPh>
    <rPh sb="25" eb="27">
      <t>ツウショ</t>
    </rPh>
    <rPh sb="27" eb="29">
      <t>カイゴ</t>
    </rPh>
    <rPh sb="45" eb="47">
      <t>ショウカン</t>
    </rPh>
    <rPh sb="47" eb="48">
      <t>バラ</t>
    </rPh>
    <rPh sb="57" eb="59">
      <t>ニンチ</t>
    </rPh>
    <rPh sb="59" eb="60">
      <t>ショウ</t>
    </rPh>
    <rPh sb="60" eb="62">
      <t>タイオウ</t>
    </rPh>
    <rPh sb="62" eb="63">
      <t>カタ</t>
    </rPh>
    <rPh sb="63" eb="65">
      <t>ツウショ</t>
    </rPh>
    <rPh sb="65" eb="67">
      <t>カイゴ</t>
    </rPh>
    <phoneticPr fontId="27"/>
  </si>
  <si>
    <t>（１３）　保険給付の請求のための証明書の交付</t>
    <phoneticPr fontId="27"/>
  </si>
  <si>
    <t>　個別の費用ごとに内訳を記載した領収書を利用者へ発行している。</t>
    <rPh sb="16" eb="19">
      <t>リョウシュウショ</t>
    </rPh>
    <rPh sb="20" eb="23">
      <t>リヨウシャ</t>
    </rPh>
    <rPh sb="24" eb="26">
      <t>ハッコウ</t>
    </rPh>
    <phoneticPr fontId="27"/>
  </si>
  <si>
    <t>　利用者全員で行うレクリエーションの費用や、入浴時のタオル、介護用手袋、ティッシュペーパー等の費用は事業所で負担している（利用者に負担させていない）。</t>
    <phoneticPr fontId="27"/>
  </si>
  <si>
    <t>　通常の事業の実施地域以外の地域に居住する利用者に係る送迎費用、食事の提供に要する費用、おむつ代その他日常生活においても通常必要となるものに係る費用であって、その利用者に負担させることが適当なものを除き、利用者から費用の支払を受けていない。</t>
    <rPh sb="1" eb="3">
      <t>ツウジョウ</t>
    </rPh>
    <rPh sb="4" eb="6">
      <t>ジギョウ</t>
    </rPh>
    <rPh sb="7" eb="9">
      <t>ジッシ</t>
    </rPh>
    <rPh sb="9" eb="11">
      <t>チイキ</t>
    </rPh>
    <rPh sb="11" eb="13">
      <t>イガイ</t>
    </rPh>
    <rPh sb="14" eb="16">
      <t>チイキ</t>
    </rPh>
    <rPh sb="17" eb="19">
      <t>キョジュウ</t>
    </rPh>
    <rPh sb="21" eb="23">
      <t>リヨウ</t>
    </rPh>
    <rPh sb="23" eb="24">
      <t>シャ</t>
    </rPh>
    <rPh sb="25" eb="26">
      <t>カカ</t>
    </rPh>
    <rPh sb="27" eb="29">
      <t>ソウゲイ</t>
    </rPh>
    <rPh sb="29" eb="31">
      <t>ヒヨウ</t>
    </rPh>
    <rPh sb="32" eb="34">
      <t>ショクジ</t>
    </rPh>
    <rPh sb="35" eb="37">
      <t>テイキョウ</t>
    </rPh>
    <rPh sb="38" eb="39">
      <t>ヨウ</t>
    </rPh>
    <rPh sb="41" eb="43">
      <t>ヒヨウ</t>
    </rPh>
    <rPh sb="47" eb="48">
      <t>ダイ</t>
    </rPh>
    <phoneticPr fontId="27"/>
  </si>
  <si>
    <t>　指定認知症対応型通所介護事業者は、法定代理受領サービスに該当しない指定認知症対応型通所介護を提供した際にその利用者から支払を受ける利用料の額と、指定認知症対応型通所介護に係る地域密着型介護サービス費用基準額との間に、不合理な差額が生じないようにしている。</t>
    <rPh sb="1" eb="3">
      <t>シテイ</t>
    </rPh>
    <rPh sb="3" eb="5">
      <t>ニンチ</t>
    </rPh>
    <rPh sb="5" eb="6">
      <t>ショウ</t>
    </rPh>
    <rPh sb="6" eb="8">
      <t>タイオウ</t>
    </rPh>
    <rPh sb="8" eb="9">
      <t>カタ</t>
    </rPh>
    <rPh sb="88" eb="90">
      <t>チイキ</t>
    </rPh>
    <rPh sb="90" eb="92">
      <t>ミッチャク</t>
    </rPh>
    <rPh sb="92" eb="93">
      <t>カタ</t>
    </rPh>
    <phoneticPr fontId="27"/>
  </si>
  <si>
    <t>　法定代理受領サービスに該当する指定認知症対応型通所介護を提供した際には、その利用者から利用料の一部として、当該指定認知症対応型通所介護に係る地域密着型介護サービス費用基準額から当該指定認知症対応型通所介護事業者に支払われる地域密着型介護サービス費の額を控除して得た額の支払を受けている。</t>
    <rPh sb="18" eb="20">
      <t>ニンチ</t>
    </rPh>
    <rPh sb="20" eb="21">
      <t>ショウ</t>
    </rPh>
    <rPh sb="21" eb="23">
      <t>タイオウ</t>
    </rPh>
    <rPh sb="23" eb="24">
      <t>カタ</t>
    </rPh>
    <rPh sb="24" eb="26">
      <t>ツウショ</t>
    </rPh>
    <rPh sb="26" eb="28">
      <t>カイゴ</t>
    </rPh>
    <rPh sb="71" eb="73">
      <t>チイキ</t>
    </rPh>
    <rPh sb="73" eb="75">
      <t>ミッチャク</t>
    </rPh>
    <rPh sb="75" eb="76">
      <t>カタ</t>
    </rPh>
    <rPh sb="93" eb="95">
      <t>ニンチ</t>
    </rPh>
    <rPh sb="95" eb="96">
      <t>ショウ</t>
    </rPh>
    <rPh sb="96" eb="98">
      <t>タイオウ</t>
    </rPh>
    <rPh sb="98" eb="99">
      <t>カタ</t>
    </rPh>
    <rPh sb="112" eb="114">
      <t>チイキ</t>
    </rPh>
    <rPh sb="114" eb="116">
      <t>ミッチャク</t>
    </rPh>
    <rPh sb="116" eb="117">
      <t>カタ</t>
    </rPh>
    <phoneticPr fontId="27"/>
  </si>
  <si>
    <t>（１２）　利用料等の受領</t>
    <phoneticPr fontId="27"/>
  </si>
  <si>
    <t>　サービス記録について、利用者からの申出があった場合には、文書の交付その他適切な方法により、その情報を利用者に対して提供している。</t>
    <phoneticPr fontId="27"/>
  </si>
  <si>
    <t xml:space="preserve">　サービスを提供した際には、当該サービスの提供日及び内容、サービス費の額その他必要な事項を、利用者の居宅サービス計画等を記載した書面又はこれに準ずる書面に記載している。 </t>
    <rPh sb="58" eb="59">
      <t>トウ</t>
    </rPh>
    <phoneticPr fontId="27"/>
  </si>
  <si>
    <t>（１１）　サービスの提供の記録</t>
    <phoneticPr fontId="27"/>
  </si>
  <si>
    <t>　利用者が居宅サービス計画等の変更を希望する場合は、当該利用者に係る居宅介護支援事業者等への連絡その他の必要な援助を行なっている。</t>
    <rPh sb="13" eb="14">
      <t>トウ</t>
    </rPh>
    <rPh sb="43" eb="44">
      <t>トウ</t>
    </rPh>
    <phoneticPr fontId="27"/>
  </si>
  <si>
    <t>（１０）　居宅サービス計画等の変更の援助</t>
    <phoneticPr fontId="27"/>
  </si>
  <si>
    <t>　居宅サービス計画等が作成されている場合は、当該計画に沿ったサービスを提供している。</t>
    <rPh sb="9" eb="10">
      <t>トウ</t>
    </rPh>
    <phoneticPr fontId="27"/>
  </si>
  <si>
    <t>（９）　居宅サービス計画等に沿ったサービス提供</t>
    <rPh sb="4" eb="6">
      <t>キョタク</t>
    </rPh>
    <rPh sb="10" eb="12">
      <t>ケイカク</t>
    </rPh>
    <rPh sb="12" eb="13">
      <t>トウ</t>
    </rPh>
    <rPh sb="14" eb="15">
      <t>ソ</t>
    </rPh>
    <rPh sb="21" eb="23">
      <t>テイキョウ</t>
    </rPh>
    <phoneticPr fontId="27"/>
  </si>
  <si>
    <t>　サービスの提供の開始に際し、利用申込者が介護保険法施行規則第６５条の４各号のいずれにも該当しないときは、当該利用申込者又はその家族に対し、居宅サービス計画の作成を居宅介護支援事業者に依頼する旨を市町村に対して届け出ること等により、指定認知症対応型通所介護の提供を法定代理受領サービスとして受けることができる旨を説明すること、居宅介護支援事業者に関する情報を提供することその他の法定代理受領サービスを行うために必要な援助を行っている。</t>
    <rPh sb="118" eb="120">
      <t>ニンチ</t>
    </rPh>
    <rPh sb="120" eb="121">
      <t>ショウ</t>
    </rPh>
    <rPh sb="121" eb="124">
      <t>タイオウガタ</t>
    </rPh>
    <rPh sb="124" eb="126">
      <t>ツウショ</t>
    </rPh>
    <rPh sb="126" eb="128">
      <t>カイゴ</t>
    </rPh>
    <phoneticPr fontId="27"/>
  </si>
  <si>
    <t>（８）　法定代理受領サービスの提供を受けるための援助</t>
    <phoneticPr fontId="27"/>
  </si>
  <si>
    <t>　サービス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る。</t>
    <phoneticPr fontId="27"/>
  </si>
  <si>
    <t>　サービスを提供するに当たっては、居宅介護支援事業者その他保健医療サービス又は福祉サービスを提供する者との密接な連携に努めている。</t>
    <rPh sb="28" eb="29">
      <t>タ</t>
    </rPh>
    <phoneticPr fontId="27"/>
  </si>
  <si>
    <t>（７）　居宅介護支援事業者等との連携</t>
    <rPh sb="4" eb="6">
      <t>キョタク</t>
    </rPh>
    <rPh sb="6" eb="8">
      <t>カイゴ</t>
    </rPh>
    <rPh sb="8" eb="10">
      <t>シエン</t>
    </rPh>
    <rPh sb="10" eb="14">
      <t>ジギョウシャトウ</t>
    </rPh>
    <rPh sb="16" eb="18">
      <t>レンケイ</t>
    </rPh>
    <phoneticPr fontId="27"/>
  </si>
  <si>
    <t>　サービス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t>
    <phoneticPr fontId="27"/>
  </si>
  <si>
    <t>（６）　心身の状況等の把握</t>
    <rPh sb="4" eb="6">
      <t>シンシン</t>
    </rPh>
    <rPh sb="7" eb="10">
      <t>ジョウキョウトウ</t>
    </rPh>
    <rPh sb="11" eb="13">
      <t>ハアク</t>
    </rPh>
    <phoneticPr fontId="27"/>
  </si>
  <si>
    <t>　居宅介護支援が利用者に対して行われていない等の場合であって必要と認めるときは、要介護認定の更新の申請が、遅くとも要介護認定の有効期間が終了する３０日前までに行われるよう、必要な援助を行っている。</t>
    <rPh sb="60" eb="62">
      <t>ニンテイ</t>
    </rPh>
    <rPh sb="79" eb="80">
      <t>オコナ</t>
    </rPh>
    <phoneticPr fontId="27"/>
  </si>
  <si>
    <t>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7"/>
  </si>
  <si>
    <t>（５）　要介護認定の申請に係る援助</t>
    <rPh sb="4" eb="5">
      <t>ヨウ</t>
    </rPh>
    <rPh sb="5" eb="7">
      <t>カイゴ</t>
    </rPh>
    <rPh sb="7" eb="9">
      <t>ニンテイ</t>
    </rPh>
    <rPh sb="10" eb="12">
      <t>シンセイ</t>
    </rPh>
    <rPh sb="13" eb="14">
      <t>カカ</t>
    </rPh>
    <rPh sb="15" eb="17">
      <t>エンジョ</t>
    </rPh>
    <phoneticPr fontId="27"/>
  </si>
  <si>
    <t>　サービスの提供を求められた場合は、その者の提示する負担割合証によって、利用者負担の割合を確認している。</t>
    <phoneticPr fontId="27"/>
  </si>
  <si>
    <t>　被保険者証に認定審査会の意見が記載されているときは、当該意見に配慮して、サービスを提供するように努めている。</t>
    <phoneticPr fontId="27"/>
  </si>
  <si>
    <t>（４）　受給資格等の確認</t>
    <rPh sb="4" eb="6">
      <t>ジュキュウ</t>
    </rPh>
    <rPh sb="6" eb="8">
      <t>シカク</t>
    </rPh>
    <rPh sb="8" eb="9">
      <t>トウ</t>
    </rPh>
    <rPh sb="10" eb="12">
      <t>カクニン</t>
    </rPh>
    <phoneticPr fontId="27"/>
  </si>
  <si>
    <t>　事業所の通常の事業の実施地域等を勘案し、利用申込者に対し自ら適切なサービスを提供することが困難であると認めた場合は、当該利用申込者に係る居宅介護支援事業者への連絡、適当な他事業者等の紹介その他の必要な措置を速やかに講じている。</t>
    <phoneticPr fontId="27"/>
  </si>
  <si>
    <t>（３）　サービス提供困難時の対応</t>
    <rPh sb="8" eb="10">
      <t>テイキョウ</t>
    </rPh>
    <rPh sb="10" eb="12">
      <t>コンナン</t>
    </rPh>
    <rPh sb="12" eb="13">
      <t>ジ</t>
    </rPh>
    <rPh sb="14" eb="16">
      <t>タイオウ</t>
    </rPh>
    <phoneticPr fontId="27"/>
  </si>
  <si>
    <t>（２）　提供拒否の禁止</t>
    <rPh sb="4" eb="6">
      <t>テイキョウ</t>
    </rPh>
    <rPh sb="6" eb="8">
      <t>キョヒ</t>
    </rPh>
    <rPh sb="9" eb="11">
      <t>キンシ</t>
    </rPh>
    <phoneticPr fontId="27"/>
  </si>
  <si>
    <t>　サービスの提供の開始に際しては、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る（書面上で確認できる）。</t>
    <rPh sb="23" eb="25">
      <t>リヨウ</t>
    </rPh>
    <rPh sb="128" eb="130">
      <t>ショメン</t>
    </rPh>
    <rPh sb="130" eb="131">
      <t>ジョウ</t>
    </rPh>
    <rPh sb="132" eb="134">
      <t>カクニン</t>
    </rPh>
    <phoneticPr fontId="27"/>
  </si>
  <si>
    <t>（１）　内容及び手続の説明及び同意</t>
    <rPh sb="4" eb="6">
      <t>ナイヨウ</t>
    </rPh>
    <rPh sb="6" eb="7">
      <t>オヨ</t>
    </rPh>
    <rPh sb="8" eb="10">
      <t>テツヅ</t>
    </rPh>
    <rPh sb="11" eb="13">
      <t>セツメイ</t>
    </rPh>
    <rPh sb="13" eb="14">
      <t>オヨ</t>
    </rPh>
    <rPh sb="15" eb="17">
      <t>ドウイ</t>
    </rPh>
    <phoneticPr fontId="27"/>
  </si>
  <si>
    <t>※上記届出を行わなかった場合は、指定認知症対応型通所介護事業所の運営基準違反となります。</t>
    <rPh sb="1" eb="3">
      <t>ジョウキ</t>
    </rPh>
    <rPh sb="3" eb="4">
      <t>トド</t>
    </rPh>
    <rPh sb="4" eb="5">
      <t>デ</t>
    </rPh>
    <rPh sb="6" eb="7">
      <t>オコナ</t>
    </rPh>
    <rPh sb="12" eb="14">
      <t>バアイ</t>
    </rPh>
    <rPh sb="16" eb="18">
      <t>シテイ</t>
    </rPh>
    <rPh sb="18" eb="24">
      <t>ニンチショウタイオウガタ</t>
    </rPh>
    <rPh sb="24" eb="26">
      <t>ツウショ</t>
    </rPh>
    <rPh sb="26" eb="28">
      <t>カイゴ</t>
    </rPh>
    <rPh sb="28" eb="31">
      <t>ジギョウショ</t>
    </rPh>
    <rPh sb="32" eb="34">
      <t>ウンエイ</t>
    </rPh>
    <rPh sb="34" eb="36">
      <t>キジュン</t>
    </rPh>
    <rPh sb="36" eb="38">
      <t>イハン</t>
    </rPh>
    <phoneticPr fontId="27"/>
  </si>
  <si>
    <t>　届け出た宿泊サービスの内容に変更がある場合は、変更が生じてから10日以内に市長に届け出ている。</t>
    <rPh sb="1" eb="2">
      <t>トド</t>
    </rPh>
    <rPh sb="3" eb="4">
      <t>デ</t>
    </rPh>
    <rPh sb="5" eb="7">
      <t>シュクハク</t>
    </rPh>
    <rPh sb="12" eb="14">
      <t>ナイヨウ</t>
    </rPh>
    <rPh sb="15" eb="17">
      <t>ヘンコウ</t>
    </rPh>
    <rPh sb="20" eb="22">
      <t>バアイ</t>
    </rPh>
    <rPh sb="24" eb="26">
      <t>ヘンコウ</t>
    </rPh>
    <rPh sb="27" eb="28">
      <t>ショウ</t>
    </rPh>
    <rPh sb="34" eb="35">
      <t>ヒ</t>
    </rPh>
    <rPh sb="35" eb="37">
      <t>イナイ</t>
    </rPh>
    <rPh sb="38" eb="40">
      <t>シチョウ</t>
    </rPh>
    <rPh sb="41" eb="42">
      <t>トド</t>
    </rPh>
    <rPh sb="43" eb="44">
      <t>デ</t>
    </rPh>
    <phoneticPr fontId="27"/>
  </si>
  <si>
    <t>　指定認知症対応型通所介護事業所の設備を利用して、夜間及び深夜に宿泊サービスを提供する場合は、市長に届け出ている。</t>
    <rPh sb="1" eb="3">
      <t>シテイ</t>
    </rPh>
    <rPh sb="3" eb="9">
      <t>ニンチショウタイオウガタ</t>
    </rPh>
    <rPh sb="9" eb="11">
      <t>ツウショ</t>
    </rPh>
    <rPh sb="11" eb="13">
      <t>カイゴ</t>
    </rPh>
    <rPh sb="13" eb="16">
      <t>ジギョウショ</t>
    </rPh>
    <rPh sb="17" eb="19">
      <t>セツビ</t>
    </rPh>
    <rPh sb="20" eb="22">
      <t>リヨウ</t>
    </rPh>
    <rPh sb="25" eb="27">
      <t>ヤカン</t>
    </rPh>
    <rPh sb="27" eb="28">
      <t>オヨ</t>
    </rPh>
    <rPh sb="29" eb="31">
      <t>シンヤ</t>
    </rPh>
    <rPh sb="32" eb="34">
      <t>シュクハク</t>
    </rPh>
    <rPh sb="39" eb="41">
      <t>テイキョウ</t>
    </rPh>
    <rPh sb="43" eb="45">
      <t>バアイ</t>
    </rPh>
    <rPh sb="47" eb="49">
      <t>シチョウ</t>
    </rPh>
    <rPh sb="50" eb="51">
      <t>トド</t>
    </rPh>
    <rPh sb="52" eb="53">
      <t>デ</t>
    </rPh>
    <phoneticPr fontId="27"/>
  </si>
  <si>
    <t>（３）　指定認知症対応型通所介護事業所等の設備を利用した宿泊サービス</t>
    <rPh sb="4" eb="6">
      <t>シテイ</t>
    </rPh>
    <rPh sb="6" eb="9">
      <t>ニンチショウ</t>
    </rPh>
    <rPh sb="9" eb="12">
      <t>タイオウガタ</t>
    </rPh>
    <rPh sb="12" eb="14">
      <t>ツウショ</t>
    </rPh>
    <rPh sb="14" eb="16">
      <t>カイゴ</t>
    </rPh>
    <rPh sb="16" eb="20">
      <t>ジギョウショトウ</t>
    </rPh>
    <rPh sb="21" eb="23">
      <t>セツビ</t>
    </rPh>
    <rPh sb="24" eb="26">
      <t>リヨウ</t>
    </rPh>
    <rPh sb="28" eb="30">
      <t>シュクハク</t>
    </rPh>
    <phoneticPr fontId="27"/>
  </si>
  <si>
    <t>　共用型指定認知症対応型通所介護事業所の利用定員は、認知症対応型共同生活介護事業所にあっては共同生活住居ごとに、地域密着型特定施設とユニット型を除く地域密着型介護老人福祉施設にあっては施設ごとに、１日当たり３人以下である。
　また、ユニット型地域密着型介護老人福祉施設にあってはユニットごとに、当該ユニット型指定地域密着型介護老人福祉施設の入居者の数と当該共用型指定認知症対応型通所介護の利用者の数の合計が１日当たり１２人以下である。</t>
    <rPh sb="1" eb="3">
      <t>キョウヨウ</t>
    </rPh>
    <rPh sb="3" eb="4">
      <t>ガタ</t>
    </rPh>
    <rPh sb="4" eb="6">
      <t>シテイ</t>
    </rPh>
    <rPh sb="6" eb="9">
      <t>ニンチショウ</t>
    </rPh>
    <rPh sb="9" eb="12">
      <t>タイオウガタ</t>
    </rPh>
    <rPh sb="12" eb="14">
      <t>ツウショ</t>
    </rPh>
    <rPh sb="14" eb="16">
      <t>カイゴ</t>
    </rPh>
    <rPh sb="16" eb="19">
      <t>ジギョウショ</t>
    </rPh>
    <rPh sb="20" eb="22">
      <t>リヨウ</t>
    </rPh>
    <rPh sb="22" eb="24">
      <t>テイイン</t>
    </rPh>
    <rPh sb="26" eb="29">
      <t>ニンチショウ</t>
    </rPh>
    <rPh sb="29" eb="32">
      <t>タイオウガタ</t>
    </rPh>
    <rPh sb="32" eb="34">
      <t>キョウドウ</t>
    </rPh>
    <rPh sb="34" eb="36">
      <t>セイカツ</t>
    </rPh>
    <rPh sb="36" eb="38">
      <t>カイゴ</t>
    </rPh>
    <rPh sb="38" eb="41">
      <t>ジギョウショ</t>
    </rPh>
    <rPh sb="46" eb="48">
      <t>キョウドウ</t>
    </rPh>
    <rPh sb="48" eb="50">
      <t>セイカツ</t>
    </rPh>
    <rPh sb="50" eb="52">
      <t>ジュウキョ</t>
    </rPh>
    <rPh sb="56" eb="58">
      <t>チイキ</t>
    </rPh>
    <rPh sb="58" eb="61">
      <t>ミッチャクガタ</t>
    </rPh>
    <rPh sb="61" eb="63">
      <t>トクテイ</t>
    </rPh>
    <rPh sb="63" eb="65">
      <t>シセツ</t>
    </rPh>
    <rPh sb="92" eb="94">
      <t>シセツ</t>
    </rPh>
    <rPh sb="132" eb="134">
      <t>シセツ</t>
    </rPh>
    <phoneticPr fontId="27"/>
  </si>
  <si>
    <t>　単独型・併設型指定認知症対応型通所介護事業所の利用定員は、１２人以下である。</t>
    <rPh sb="8" eb="10">
      <t>シテイ</t>
    </rPh>
    <rPh sb="10" eb="13">
      <t>ニンチショウ</t>
    </rPh>
    <rPh sb="13" eb="16">
      <t>タイオウガタ</t>
    </rPh>
    <rPh sb="16" eb="18">
      <t>ツウショ</t>
    </rPh>
    <rPh sb="18" eb="20">
      <t>カイゴ</t>
    </rPh>
    <rPh sb="20" eb="23">
      <t>ジギョウショ</t>
    </rPh>
    <rPh sb="24" eb="26">
      <t>リヨウ</t>
    </rPh>
    <rPh sb="26" eb="28">
      <t>テイイン</t>
    </rPh>
    <rPh sb="32" eb="35">
      <t>ニンイカ</t>
    </rPh>
    <phoneticPr fontId="27"/>
  </si>
  <si>
    <t>（２）　定員</t>
    <rPh sb="4" eb="6">
      <t>テイイン</t>
    </rPh>
    <phoneticPr fontId="27"/>
  </si>
  <si>
    <t>　設備を共用する場合、事業所において感染症が発生し、又はまん延しないよう、衛生管理等に一層努めている。</t>
    <phoneticPr fontId="27"/>
  </si>
  <si>
    <t>　機能訓練室等について、指定認知症対応型通所介護事業所と併設の関係にある病院、診療所、介護老人保健施設又は介護医療院における指定通所リハビリテーション等を行うためのスペースとして同一の部屋等を共用する場合は、以下の条件に適合している。
イ 　当該部屋等において、機能訓練室等と指定通所リハビリテーション等を行うためのスペースが明確に区分されている。
ロ 機能訓練室等として使用される区分が、指定認知症対応型通所介護事業所の設備基準を満たし、かつ、指定通所リハビリテーション等を行うためのスペースとして使用される区分が、指定通所リハビリテーション事業所等の設備基準を満たしている。</t>
    <rPh sb="14" eb="24">
      <t>ニ</t>
    </rPh>
    <rPh sb="197" eb="207">
      <t>ニ</t>
    </rPh>
    <phoneticPr fontId="27"/>
  </si>
  <si>
    <t>　指定居宅サービス事業所等を併設し、設備を共用している場合は、利用者へのサービス提供に支障がないようにしている。</t>
    <rPh sb="18" eb="20">
      <t>セツビ</t>
    </rPh>
    <rPh sb="21" eb="23">
      <t>キョウヨウ</t>
    </rPh>
    <rPh sb="27" eb="29">
      <t>バアイ</t>
    </rPh>
    <phoneticPr fontId="27"/>
  </si>
  <si>
    <t>　消防法その他の法令等に規定された設備を設置しており、定期的に設備点検を行っている。</t>
    <rPh sb="1" eb="4">
      <t>ショウボウホウ</t>
    </rPh>
    <rPh sb="6" eb="7">
      <t>ホカ</t>
    </rPh>
    <rPh sb="8" eb="10">
      <t>ホウレイ</t>
    </rPh>
    <rPh sb="10" eb="11">
      <t>トウ</t>
    </rPh>
    <rPh sb="12" eb="14">
      <t>キテイ</t>
    </rPh>
    <rPh sb="17" eb="19">
      <t>セツビ</t>
    </rPh>
    <rPh sb="20" eb="22">
      <t>セッチ</t>
    </rPh>
    <phoneticPr fontId="27"/>
  </si>
  <si>
    <t>　食堂及び機能訓練室は、それぞれ必要な広さを有するものとし、その合計した面積（有効面積）は、３平方メートルに利用定員を乗じて得た面積以上である。</t>
    <phoneticPr fontId="27"/>
  </si>
  <si>
    <t>　事務室、プライバシーの確保された相談室（専用の部屋でない場合はパーテーション等で囲われている相談スペース）、静養室、洗面所、洗面設備を確保している。</t>
    <rPh sb="1" eb="4">
      <t>ジムシツ</t>
    </rPh>
    <rPh sb="12" eb="14">
      <t>カクホ</t>
    </rPh>
    <rPh sb="17" eb="20">
      <t>ソウダンシツ</t>
    </rPh>
    <rPh sb="21" eb="23">
      <t>センヨウ</t>
    </rPh>
    <rPh sb="24" eb="26">
      <t>ヘヤ</t>
    </rPh>
    <rPh sb="29" eb="31">
      <t>バアイ</t>
    </rPh>
    <rPh sb="55" eb="57">
      <t>セイヨウ</t>
    </rPh>
    <rPh sb="57" eb="58">
      <t>シツ</t>
    </rPh>
    <rPh sb="59" eb="61">
      <t>センメン</t>
    </rPh>
    <rPh sb="61" eb="62">
      <t>ジョ</t>
    </rPh>
    <rPh sb="63" eb="65">
      <t>センメン</t>
    </rPh>
    <rPh sb="65" eb="67">
      <t>セツビ</t>
    </rPh>
    <phoneticPr fontId="27"/>
  </si>
  <si>
    <t>（１）　設備及び備品等</t>
    <rPh sb="4" eb="6">
      <t>セツビ</t>
    </rPh>
    <rPh sb="6" eb="7">
      <t>オヨ</t>
    </rPh>
    <rPh sb="8" eb="10">
      <t>ビヒン</t>
    </rPh>
    <rPh sb="10" eb="11">
      <t>トウ</t>
    </rPh>
    <phoneticPr fontId="27"/>
  </si>
  <si>
    <t>◆人員基準については、別紙１　勤務形態一覧表により確認してください。</t>
    <rPh sb="1" eb="3">
      <t>ジンイン</t>
    </rPh>
    <rPh sb="3" eb="5">
      <t>キジュン</t>
    </rPh>
    <rPh sb="11" eb="13">
      <t>ベッシ</t>
    </rPh>
    <rPh sb="15" eb="17">
      <t>キンム</t>
    </rPh>
    <rPh sb="17" eb="19">
      <t>ケイタイ</t>
    </rPh>
    <rPh sb="19" eb="21">
      <t>イチラン</t>
    </rPh>
    <rPh sb="21" eb="22">
      <t>ヒョウ</t>
    </rPh>
    <rPh sb="25" eb="27">
      <t>カクニン</t>
    </rPh>
    <phoneticPr fontId="27"/>
  </si>
  <si>
    <t>　指定認知症対応型通所介護の利用者と共用先の利用者、入居者、入所者を合計した数について、基準を満たすために必要な従業者を確保している。</t>
    <rPh sb="3" eb="5">
      <t>ニンチ</t>
    </rPh>
    <rPh sb="5" eb="6">
      <t>ショウ</t>
    </rPh>
    <rPh sb="6" eb="8">
      <t>タイオウ</t>
    </rPh>
    <rPh sb="8" eb="9">
      <t>カタ</t>
    </rPh>
    <rPh sb="14" eb="16">
      <t>リヨウ</t>
    </rPh>
    <rPh sb="16" eb="17">
      <t>シャ</t>
    </rPh>
    <rPh sb="18" eb="20">
      <t>キョウヨウ</t>
    </rPh>
    <rPh sb="20" eb="21">
      <t>サキ</t>
    </rPh>
    <rPh sb="22" eb="25">
      <t>リヨウシャ</t>
    </rPh>
    <rPh sb="26" eb="29">
      <t>ニュウキョシャ</t>
    </rPh>
    <rPh sb="30" eb="33">
      <t>ニュウショシャ</t>
    </rPh>
    <rPh sb="34" eb="36">
      <t>ゴウケイ</t>
    </rPh>
    <rPh sb="38" eb="39">
      <t>スウ</t>
    </rPh>
    <rPh sb="44" eb="46">
      <t>キジュン</t>
    </rPh>
    <rPh sb="47" eb="48">
      <t>ミ</t>
    </rPh>
    <rPh sb="53" eb="55">
      <t>ヒツヨウ</t>
    </rPh>
    <rPh sb="56" eb="59">
      <t>ジュウギョウシャ</t>
    </rPh>
    <rPh sb="60" eb="62">
      <t>カクホ</t>
    </rPh>
    <phoneticPr fontId="27"/>
  </si>
  <si>
    <t>従業者の員数の算出に係る利用者数は、次のとおり算出している。
①3時間以上4時間未満及び4時間以上5時間未満の利用者＝利用者数の1/2
②5時間以上6時間未満及び6時間以上7時間未満の利用者＝利用者数の3/4
③7時間以上8時間未満及び8時間以上9時間未満の利用者＝利用者数(＝1)</t>
    <rPh sb="0" eb="3">
      <t>ジュウギョウシャ</t>
    </rPh>
    <rPh sb="4" eb="6">
      <t>インスウ</t>
    </rPh>
    <rPh sb="7" eb="9">
      <t>サンシュツ</t>
    </rPh>
    <rPh sb="10" eb="11">
      <t>カカ</t>
    </rPh>
    <rPh sb="12" eb="14">
      <t>リヨウ</t>
    </rPh>
    <rPh sb="14" eb="15">
      <t>シャ</t>
    </rPh>
    <rPh sb="15" eb="16">
      <t>スウ</t>
    </rPh>
    <rPh sb="18" eb="19">
      <t>ツギ</t>
    </rPh>
    <rPh sb="23" eb="25">
      <t>サンシュツ</t>
    </rPh>
    <rPh sb="33" eb="35">
      <t>ジカン</t>
    </rPh>
    <rPh sb="35" eb="37">
      <t>イジョウ</t>
    </rPh>
    <rPh sb="38" eb="40">
      <t>ジカン</t>
    </rPh>
    <rPh sb="40" eb="42">
      <t>ミマン</t>
    </rPh>
    <rPh sb="42" eb="43">
      <t>オヨ</t>
    </rPh>
    <rPh sb="55" eb="57">
      <t>リヨウ</t>
    </rPh>
    <rPh sb="57" eb="58">
      <t>シャ</t>
    </rPh>
    <rPh sb="59" eb="61">
      <t>リヨウ</t>
    </rPh>
    <rPh sb="61" eb="62">
      <t>シャ</t>
    </rPh>
    <rPh sb="62" eb="63">
      <t>スウ</t>
    </rPh>
    <rPh sb="96" eb="98">
      <t>リヨウ</t>
    </rPh>
    <rPh sb="98" eb="99">
      <t>シャ</t>
    </rPh>
    <rPh sb="99" eb="100">
      <t>スウ</t>
    </rPh>
    <rPh sb="133" eb="135">
      <t>リヨウ</t>
    </rPh>
    <rPh sb="135" eb="136">
      <t>シャ</t>
    </rPh>
    <rPh sb="136" eb="137">
      <t>スウ</t>
    </rPh>
    <phoneticPr fontId="27"/>
  </si>
  <si>
    <t>●共用型の場合</t>
    <rPh sb="1" eb="3">
      <t>キョウヨウ</t>
    </rPh>
    <rPh sb="3" eb="4">
      <t>カタ</t>
    </rPh>
    <rPh sb="5" eb="7">
      <t>バアイ</t>
    </rPh>
    <phoneticPr fontId="27"/>
  </si>
  <si>
    <t>　有資格者の機能訓練指導員を１以上配置している。
　※有資格者とは、理学療法士、作業療法士、言語聴覚士、看護職員、柔道整復師、あん摩マッサージ指圧師、はり師又はきゅう師（理学療法士、作業療法士、言語聴覚士、看護職員、柔道整復師又はあん摩マッサージ指圧師の資格を有する機能訓練指導員を配置した事業所で６月か以上機能訓練指導に従事した経験を有する者）を指す。</t>
    <phoneticPr fontId="27"/>
  </si>
  <si>
    <t>　生活相談員又は看護・介護職員のうち１人以上は常勤である。</t>
    <rPh sb="1" eb="3">
      <t>セイカツ</t>
    </rPh>
    <rPh sb="3" eb="6">
      <t>ソウダンイン</t>
    </rPh>
    <rPh sb="6" eb="7">
      <t>マタ</t>
    </rPh>
    <rPh sb="19" eb="20">
      <t>ニン</t>
    </rPh>
    <rPh sb="20" eb="22">
      <t>イジョウ</t>
    </rPh>
    <rPh sb="23" eb="25">
      <t>ジョウキン</t>
    </rPh>
    <phoneticPr fontId="27"/>
  </si>
  <si>
    <t>　問４の看護・介護職員とは別に、専従の看護・介護職員を１人以上配置している（配置時間は問わない）。</t>
    <rPh sb="1" eb="2">
      <t>トイ</t>
    </rPh>
    <rPh sb="4" eb="6">
      <t>カンゴ</t>
    </rPh>
    <rPh sb="7" eb="9">
      <t>カイゴ</t>
    </rPh>
    <rPh sb="9" eb="11">
      <t>ショクイン</t>
    </rPh>
    <rPh sb="13" eb="14">
      <t>ベツ</t>
    </rPh>
    <rPh sb="16" eb="18">
      <t>センジュウ</t>
    </rPh>
    <rPh sb="19" eb="21">
      <t>カンゴ</t>
    </rPh>
    <rPh sb="22" eb="24">
      <t>カイゴ</t>
    </rPh>
    <rPh sb="24" eb="26">
      <t>ショクイン</t>
    </rPh>
    <rPh sb="28" eb="29">
      <t>ニン</t>
    </rPh>
    <rPh sb="29" eb="31">
      <t>イジョウ</t>
    </rPh>
    <rPh sb="38" eb="40">
      <t>ハイチ</t>
    </rPh>
    <rPh sb="40" eb="42">
      <t>ジカン</t>
    </rPh>
    <rPh sb="43" eb="44">
      <t>ト</t>
    </rPh>
    <phoneticPr fontId="27"/>
  </si>
  <si>
    <t>　問３の看護・介護職員について、サービス提供時間を通じて常勤換算方法で１人以上を配置している。</t>
    <rPh sb="1" eb="2">
      <t>トイ</t>
    </rPh>
    <rPh sb="4" eb="6">
      <t>カンゴ</t>
    </rPh>
    <rPh sb="7" eb="9">
      <t>カイゴ</t>
    </rPh>
    <rPh sb="9" eb="11">
      <t>ショクイン</t>
    </rPh>
    <rPh sb="20" eb="22">
      <t>テイキョウ</t>
    </rPh>
    <rPh sb="22" eb="24">
      <t>ジカン</t>
    </rPh>
    <rPh sb="25" eb="26">
      <t>ツウ</t>
    </rPh>
    <rPh sb="28" eb="30">
      <t>ジョウキン</t>
    </rPh>
    <rPh sb="30" eb="32">
      <t>カンサン</t>
    </rPh>
    <rPh sb="32" eb="34">
      <t>ホウホウ</t>
    </rPh>
    <rPh sb="36" eb="39">
      <t>ニンイジョウ</t>
    </rPh>
    <phoneticPr fontId="27"/>
  </si>
  <si>
    <t>　指定認知症対応型通所介護の単位ごとに、サービス提供日に看護・介護職員を２以上配置している。</t>
    <rPh sb="3" eb="5">
      <t>ニンチ</t>
    </rPh>
    <rPh sb="5" eb="6">
      <t>ショウ</t>
    </rPh>
    <rPh sb="6" eb="8">
      <t>タイオウ</t>
    </rPh>
    <rPh sb="8" eb="9">
      <t>カタ</t>
    </rPh>
    <rPh sb="26" eb="27">
      <t>ヒ</t>
    </rPh>
    <phoneticPr fontId="27"/>
  </si>
  <si>
    <t>　生活相談員は、①社会福祉主事　②介護福祉士　③介護支援専門員　④介護保険施設や通所系サービス事業所での直接処遇職員としての勤務経験が２年（360日）以上、のいずれかに該当する。</t>
    <rPh sb="1" eb="3">
      <t>セイカツ</t>
    </rPh>
    <rPh sb="3" eb="6">
      <t>ソウダンイン</t>
    </rPh>
    <rPh sb="9" eb="11">
      <t>シャカイ</t>
    </rPh>
    <rPh sb="11" eb="13">
      <t>フクシ</t>
    </rPh>
    <rPh sb="13" eb="15">
      <t>シュジ</t>
    </rPh>
    <rPh sb="17" eb="19">
      <t>カイゴ</t>
    </rPh>
    <rPh sb="19" eb="22">
      <t>フクシシ</t>
    </rPh>
    <rPh sb="24" eb="26">
      <t>カイゴ</t>
    </rPh>
    <rPh sb="26" eb="28">
      <t>シエン</t>
    </rPh>
    <rPh sb="28" eb="31">
      <t>センモンイン</t>
    </rPh>
    <rPh sb="33" eb="35">
      <t>カイゴ</t>
    </rPh>
    <rPh sb="35" eb="37">
      <t>ホケン</t>
    </rPh>
    <rPh sb="37" eb="39">
      <t>シセツ</t>
    </rPh>
    <rPh sb="40" eb="42">
      <t>ツウショ</t>
    </rPh>
    <rPh sb="42" eb="43">
      <t>ケイ</t>
    </rPh>
    <rPh sb="47" eb="50">
      <t>ジギョウショ</t>
    </rPh>
    <rPh sb="52" eb="54">
      <t>チョクセツ</t>
    </rPh>
    <rPh sb="54" eb="56">
      <t>ショグウ</t>
    </rPh>
    <rPh sb="56" eb="58">
      <t>ショクイン</t>
    </rPh>
    <rPh sb="62" eb="64">
      <t>キンム</t>
    </rPh>
    <rPh sb="64" eb="66">
      <t>ケイケン</t>
    </rPh>
    <rPh sb="68" eb="69">
      <t>ネン</t>
    </rPh>
    <rPh sb="73" eb="74">
      <t>ニチ</t>
    </rPh>
    <rPh sb="75" eb="77">
      <t>イジョウ</t>
    </rPh>
    <rPh sb="84" eb="86">
      <t>ガイトウ</t>
    </rPh>
    <phoneticPr fontId="27"/>
  </si>
  <si>
    <t>　指定認知症対応型通所介護の単位ごとに、サービス提供を行う時間帯に応じて専ら当該指定認知症対応型通所介護の提供に当たる生活相談員を１以上配置している。</t>
    <rPh sb="3" eb="5">
      <t>ニンチ</t>
    </rPh>
    <rPh sb="5" eb="6">
      <t>ショウ</t>
    </rPh>
    <rPh sb="6" eb="8">
      <t>タイオウ</t>
    </rPh>
    <rPh sb="8" eb="9">
      <t>カタ</t>
    </rPh>
    <rPh sb="33" eb="34">
      <t>オウ</t>
    </rPh>
    <rPh sb="42" eb="44">
      <t>ニンチ</t>
    </rPh>
    <rPh sb="44" eb="45">
      <t>ショウ</t>
    </rPh>
    <rPh sb="45" eb="48">
      <t>タイオウガタ</t>
    </rPh>
    <rPh sb="68" eb="70">
      <t>ハイチ</t>
    </rPh>
    <phoneticPr fontId="27"/>
  </si>
  <si>
    <t>●単独型又は併設型の場合</t>
    <rPh sb="1" eb="3">
      <t>タンドク</t>
    </rPh>
    <rPh sb="3" eb="4">
      <t>カタ</t>
    </rPh>
    <rPh sb="4" eb="5">
      <t>マタ</t>
    </rPh>
    <rPh sb="6" eb="8">
      <t>ヘイセツ</t>
    </rPh>
    <rPh sb="8" eb="9">
      <t>カタ</t>
    </rPh>
    <rPh sb="10" eb="12">
      <t>バアイ</t>
    </rPh>
    <phoneticPr fontId="27"/>
  </si>
  <si>
    <t>（２）　生活相談員・看護職員・介護職員・機能訓練指導員</t>
    <rPh sb="4" eb="6">
      <t>セイカツ</t>
    </rPh>
    <rPh sb="6" eb="9">
      <t>ソウダンイン</t>
    </rPh>
    <rPh sb="10" eb="12">
      <t>カンゴ</t>
    </rPh>
    <rPh sb="12" eb="14">
      <t>ショクイン</t>
    </rPh>
    <rPh sb="15" eb="17">
      <t>カイゴ</t>
    </rPh>
    <rPh sb="17" eb="19">
      <t>ショクイン</t>
    </rPh>
    <rPh sb="20" eb="22">
      <t>キノウ</t>
    </rPh>
    <rPh sb="22" eb="24">
      <t>クンレン</t>
    </rPh>
    <rPh sb="24" eb="27">
      <t>シドウイン</t>
    </rPh>
    <phoneticPr fontId="27"/>
  </si>
  <si>
    <t>　適切なサービスを行うために必要な知識及び技能を有する者であって、必要な研修(実践者研修、管理者研修)を修了している。</t>
    <rPh sb="33" eb="35">
      <t>ヒツヨウ</t>
    </rPh>
    <rPh sb="36" eb="38">
      <t>ケンシュウ</t>
    </rPh>
    <rPh sb="39" eb="42">
      <t>ジッセンシャ</t>
    </rPh>
    <rPh sb="42" eb="44">
      <t>ケンシュウ</t>
    </rPh>
    <rPh sb="45" eb="47">
      <t>カンリ</t>
    </rPh>
    <rPh sb="47" eb="48">
      <t>シャ</t>
    </rPh>
    <rPh sb="48" eb="50">
      <t>ケンシュウ</t>
    </rPh>
    <rPh sb="52" eb="54">
      <t>シュウリョウ</t>
    </rPh>
    <phoneticPr fontId="27"/>
  </si>
  <si>
    <t>　常勤専従職員を配置している。
　（ただし、管理業務に支障がない場合は、当該認知症対応型通所介護事業所の他の職務、同一敷地内の他の事業所等での職務を兼務可能）</t>
    <rPh sb="1" eb="3">
      <t>ジョウキン</t>
    </rPh>
    <rPh sb="3" eb="5">
      <t>センジュウ</t>
    </rPh>
    <rPh sb="5" eb="7">
      <t>ショクイン</t>
    </rPh>
    <rPh sb="8" eb="10">
      <t>ハイチ</t>
    </rPh>
    <rPh sb="38" eb="41">
      <t>ニンチショウ</t>
    </rPh>
    <rPh sb="41" eb="44">
      <t>タイオウガタ</t>
    </rPh>
    <rPh sb="63" eb="64">
      <t>タ</t>
    </rPh>
    <phoneticPr fontId="27"/>
  </si>
  <si>
    <t>（１）　管理者</t>
    <rPh sb="4" eb="7">
      <t>カンリシャ</t>
    </rPh>
    <phoneticPr fontId="27"/>
  </si>
  <si>
    <t>◎「勤務形態一覧表」等を添付してください。</t>
    <rPh sb="2" eb="4">
      <t>キンム</t>
    </rPh>
    <rPh sb="4" eb="6">
      <t>ケイタイ</t>
    </rPh>
    <rPh sb="6" eb="9">
      <t>イチランヒョウ</t>
    </rPh>
    <rPh sb="10" eb="11">
      <t>トウ</t>
    </rPh>
    <rPh sb="12" eb="14">
      <t>テンプ</t>
    </rPh>
    <phoneticPr fontId="27"/>
  </si>
  <si>
    <t>※利用者数については、別添「利用者数実績」の計算結果を転記してください。</t>
    <rPh sb="1" eb="5">
      <t>リヨウシャスウ</t>
    </rPh>
    <rPh sb="18" eb="20">
      <t>ジッセキ</t>
    </rPh>
    <rPh sb="22" eb="24">
      <t>ケイサン</t>
    </rPh>
    <rPh sb="24" eb="26">
      <t>ケッカ</t>
    </rPh>
    <rPh sb="27" eb="29">
      <t>テンキ</t>
    </rPh>
    <phoneticPr fontId="27"/>
  </si>
  <si>
    <t>人</t>
    <rPh sb="0" eb="1">
      <t>ニン</t>
    </rPh>
    <phoneticPr fontId="27"/>
  </si>
  <si>
    <t>利用者数</t>
    <rPh sb="0" eb="2">
      <t>リヨウ</t>
    </rPh>
    <rPh sb="2" eb="3">
      <t>シャ</t>
    </rPh>
    <rPh sb="3" eb="4">
      <t>スウ</t>
    </rPh>
    <phoneticPr fontId="27"/>
  </si>
  <si>
    <t>定員</t>
    <rPh sb="0" eb="2">
      <t>テイイン</t>
    </rPh>
    <phoneticPr fontId="27"/>
  </si>
  <si>
    <t>単位</t>
    <rPh sb="0" eb="2">
      <t>タンイ</t>
    </rPh>
    <phoneticPr fontId="27"/>
  </si>
  <si>
    <t>単位数</t>
    <rPh sb="0" eb="3">
      <t>タンイスウ</t>
    </rPh>
    <phoneticPr fontId="27"/>
  </si>
  <si>
    <t>無</t>
    <phoneticPr fontId="27"/>
  </si>
  <si>
    <t>・</t>
    <phoneticPr fontId="27"/>
  </si>
  <si>
    <t>有</t>
    <phoneticPr fontId="27"/>
  </si>
  <si>
    <t>宿泊サービス実施の有無</t>
    <rPh sb="0" eb="2">
      <t>シュクハク</t>
    </rPh>
    <rPh sb="6" eb="8">
      <t>ジッシ</t>
    </rPh>
    <rPh sb="9" eb="11">
      <t>ウム</t>
    </rPh>
    <phoneticPr fontId="27"/>
  </si>
  <si>
    <t>無</t>
    <phoneticPr fontId="27"/>
  </si>
  <si>
    <t>・</t>
    <phoneticPr fontId="27"/>
  </si>
  <si>
    <t>介護予防認知症対応型通所介護実施の有無</t>
    <rPh sb="4" eb="6">
      <t>ニンチ</t>
    </rPh>
    <rPh sb="6" eb="7">
      <t>ショウ</t>
    </rPh>
    <rPh sb="7" eb="9">
      <t>タイオウ</t>
    </rPh>
    <rPh sb="9" eb="10">
      <t>カタ</t>
    </rPh>
    <rPh sb="10" eb="12">
      <t>ツウショ</t>
    </rPh>
    <rPh sb="12" eb="14">
      <t>カイゴ</t>
    </rPh>
    <rPh sb="14" eb="16">
      <t>ジッシ</t>
    </rPh>
    <phoneticPr fontId="27"/>
  </si>
  <si>
    <t>ＦＡＸ番号</t>
    <rPh sb="3" eb="5">
      <t>バンゴウ</t>
    </rPh>
    <phoneticPr fontId="2"/>
  </si>
  <si>
    <t>電話番号</t>
    <rPh sb="0" eb="2">
      <t>デンワ</t>
    </rPh>
    <rPh sb="2" eb="4">
      <t>バンゴウ</t>
    </rPh>
    <phoneticPr fontId="2"/>
  </si>
  <si>
    <t>連絡先</t>
    <rPh sb="0" eb="2">
      <t>レンラク</t>
    </rPh>
    <rPh sb="2" eb="3">
      <t>サキ</t>
    </rPh>
    <phoneticPr fontId="27"/>
  </si>
  <si>
    <t>〒</t>
    <phoneticPr fontId="27"/>
  </si>
  <si>
    <t>所　在　地</t>
    <rPh sb="0" eb="1">
      <t>トコロ</t>
    </rPh>
    <rPh sb="2" eb="3">
      <t>ザイ</t>
    </rPh>
    <rPh sb="4" eb="5">
      <t>チ</t>
    </rPh>
    <phoneticPr fontId="27"/>
  </si>
  <si>
    <t xml:space="preserve"> 名　　称</t>
  </si>
  <si>
    <t xml:space="preserve"> ふりがな</t>
    <phoneticPr fontId="27"/>
  </si>
  <si>
    <t>事業所番号</t>
  </si>
  <si>
    <t>介護保険</t>
    <phoneticPr fontId="27"/>
  </si>
  <si>
    <t xml:space="preserve"> 事業所</t>
    <rPh sb="1" eb="4">
      <t>ジギョウショ</t>
    </rPh>
    <phoneticPr fontId="27"/>
  </si>
  <si>
    <t xml:space="preserve"> 令和　　　年 　　月　  　日</t>
    <rPh sb="1" eb="2">
      <t>レイ</t>
    </rPh>
    <rPh sb="2" eb="3">
      <t>ワ</t>
    </rPh>
    <phoneticPr fontId="27"/>
  </si>
  <si>
    <t>点検者（職・氏名）※原則として管理者が行ってください。　</t>
    <phoneticPr fontId="27"/>
  </si>
  <si>
    <t xml:space="preserve"> 点検日</t>
  </si>
  <si>
    <t>【認知症対応型通所介護・介護予防認知症対応型通所介護】</t>
    <rPh sb="1" eb="4">
      <t>ニンチショウ</t>
    </rPh>
    <rPh sb="4" eb="7">
      <t>タイオウガタ</t>
    </rPh>
    <rPh sb="7" eb="9">
      <t>ツウショ</t>
    </rPh>
    <rPh sb="9" eb="11">
      <t>カイゴ</t>
    </rPh>
    <rPh sb="12" eb="14">
      <t>カイゴ</t>
    </rPh>
    <rPh sb="14" eb="16">
      <t>ヨボウ</t>
    </rPh>
    <rPh sb="16" eb="18">
      <t>ニンチ</t>
    </rPh>
    <rPh sb="18" eb="19">
      <t>ショウ</t>
    </rPh>
    <rPh sb="19" eb="21">
      <t>タイオウ</t>
    </rPh>
    <rPh sb="21" eb="22">
      <t>カタ</t>
    </rPh>
    <rPh sb="22" eb="24">
      <t>ツウショ</t>
    </rPh>
    <rPh sb="24" eb="26">
      <t>カイゴ</t>
    </rPh>
    <phoneticPr fontId="27"/>
  </si>
  <si>
    <t>令和４年度　運営状況点検書</t>
    <rPh sb="0" eb="1">
      <t>レイ</t>
    </rPh>
    <rPh sb="1" eb="2">
      <t>ワ</t>
    </rPh>
    <rPh sb="3" eb="5">
      <t>ネンド</t>
    </rPh>
    <phoneticPr fontId="27"/>
  </si>
  <si>
    <t>事業所名（</t>
    <phoneticPr fontId="29"/>
  </si>
  <si>
    <t>事業所番号（</t>
    <rPh sb="3" eb="5">
      <t>バンゴウ</t>
    </rPh>
    <phoneticPr fontId="3"/>
  </si>
  <si>
    <t>※要介護は延べ人数、要支援は同時にサービスを受けた利用者の最大数を日ごとに合計した数になります。</t>
    <rPh sb="1" eb="4">
      <t>ヨウカイゴ</t>
    </rPh>
    <rPh sb="5" eb="6">
      <t>ノ</t>
    </rPh>
    <rPh sb="7" eb="9">
      <t>ニンズウ</t>
    </rPh>
    <rPh sb="10" eb="13">
      <t>ヨウシエン</t>
    </rPh>
    <rPh sb="14" eb="16">
      <t>ドウジ</t>
    </rPh>
    <rPh sb="22" eb="23">
      <t>ウ</t>
    </rPh>
    <rPh sb="25" eb="28">
      <t>リヨウシャ</t>
    </rPh>
    <rPh sb="29" eb="32">
      <t>サイダイスウ</t>
    </rPh>
    <rPh sb="33" eb="34">
      <t>ヒ</t>
    </rPh>
    <rPh sb="37" eb="39">
      <t>ゴウケイ</t>
    </rPh>
    <rPh sb="41" eb="42">
      <t>カズ</t>
    </rPh>
    <phoneticPr fontId="29"/>
  </si>
  <si>
    <t>延べ利用者数</t>
    <rPh sb="0" eb="1">
      <t>ノ</t>
    </rPh>
    <rPh sb="2" eb="5">
      <t>リヨウシャ</t>
    </rPh>
    <rPh sb="5" eb="6">
      <t>スウ</t>
    </rPh>
    <phoneticPr fontId="29"/>
  </si>
  <si>
    <t>３月</t>
  </si>
  <si>
    <t>２月</t>
  </si>
  <si>
    <t>１月</t>
    <phoneticPr fontId="29"/>
  </si>
  <si>
    <t>１２月</t>
  </si>
  <si>
    <t>１１月</t>
  </si>
  <si>
    <t>１０月</t>
  </si>
  <si>
    <t>９月</t>
  </si>
  <si>
    <t>８月</t>
  </si>
  <si>
    <t>７月</t>
  </si>
  <si>
    <t>６月</t>
  </si>
  <si>
    <t>５月</t>
    <rPh sb="1" eb="2">
      <t>ガツ</t>
    </rPh>
    <phoneticPr fontId="29"/>
  </si>
  <si>
    <t>４月</t>
    <rPh sb="1" eb="2">
      <t>ガツ</t>
    </rPh>
    <phoneticPr fontId="29"/>
  </si>
  <si>
    <t>２０２１年</t>
    <rPh sb="4" eb="5">
      <t>ネン</t>
    </rPh>
    <phoneticPr fontId="29"/>
  </si>
  <si>
    <t>（２）月単位の利用者数</t>
    <rPh sb="3" eb="6">
      <t>ツキタンイ</t>
    </rPh>
    <rPh sb="7" eb="10">
      <t>リヨウシャ</t>
    </rPh>
    <rPh sb="10" eb="11">
      <t>スウ</t>
    </rPh>
    <phoneticPr fontId="29"/>
  </si>
  <si>
    <r>
      <t>②　減算の有無　　　　…　月平均利用者数(f)が定員（ｄ）を超えていませんか？</t>
    </r>
    <r>
      <rPr>
        <sz val="12"/>
        <rFont val="ＭＳ Ｐゴシック"/>
        <family val="3"/>
        <charset val="128"/>
      </rPr>
      <t>　→　超えている場合、当該月の次の月の介護報酬について減算する必要があります。</t>
    </r>
    <rPh sb="2" eb="4">
      <t>ゲンサン</t>
    </rPh>
    <rPh sb="5" eb="7">
      <t>ウム</t>
    </rPh>
    <rPh sb="13" eb="14">
      <t>ツキ</t>
    </rPh>
    <rPh sb="14" eb="16">
      <t>ヘイキン</t>
    </rPh>
    <rPh sb="16" eb="19">
      <t>リヨウシャ</t>
    </rPh>
    <rPh sb="19" eb="20">
      <t>スウ</t>
    </rPh>
    <rPh sb="24" eb="26">
      <t>テイイン</t>
    </rPh>
    <rPh sb="30" eb="31">
      <t>コ</t>
    </rPh>
    <rPh sb="42" eb="43">
      <t>コ</t>
    </rPh>
    <rPh sb="47" eb="49">
      <t>バアイ</t>
    </rPh>
    <rPh sb="50" eb="52">
      <t>トウガイ</t>
    </rPh>
    <rPh sb="52" eb="53">
      <t>ツキ</t>
    </rPh>
    <rPh sb="54" eb="55">
      <t>ツギ</t>
    </rPh>
    <rPh sb="56" eb="57">
      <t>ツキ</t>
    </rPh>
    <rPh sb="58" eb="60">
      <t>カイゴ</t>
    </rPh>
    <rPh sb="60" eb="62">
      <t>ホウシュウ</t>
    </rPh>
    <rPh sb="66" eb="68">
      <t>ゲンサン</t>
    </rPh>
    <rPh sb="70" eb="72">
      <t>ヒツヨウ</t>
    </rPh>
    <phoneticPr fontId="29"/>
  </si>
  <si>
    <t>①　利用定員の遵守　…　各サービス提供日の利用者合計数（ｃ）が定員（ｄ）を超えていませんか。</t>
    <rPh sb="2" eb="4">
      <t>リヨウ</t>
    </rPh>
    <rPh sb="4" eb="6">
      <t>テイイン</t>
    </rPh>
    <rPh sb="7" eb="9">
      <t>ジュンシュ</t>
    </rPh>
    <rPh sb="12" eb="13">
      <t>カク</t>
    </rPh>
    <rPh sb="17" eb="19">
      <t>テイキョウ</t>
    </rPh>
    <rPh sb="19" eb="20">
      <t>ビ</t>
    </rPh>
    <rPh sb="21" eb="24">
      <t>リヨウシャ</t>
    </rPh>
    <rPh sb="24" eb="27">
      <t>ゴウケイスウ</t>
    </rPh>
    <rPh sb="31" eb="33">
      <t>テイイン</t>
    </rPh>
    <rPh sb="37" eb="38">
      <t>コ</t>
    </rPh>
    <phoneticPr fontId="29"/>
  </si>
  <si>
    <t>＜チェック！＞</t>
    <phoneticPr fontId="29"/>
  </si>
  <si>
    <r>
      <t>　　　②　要支援１・２の利用者については、その日の延べ利用者数ではなく、</t>
    </r>
    <r>
      <rPr>
        <b/>
        <sz val="12"/>
        <rFont val="ＭＳ ゴシック"/>
        <family val="3"/>
        <charset val="128"/>
      </rPr>
      <t>サービスを受けている要支援の利用者が最も多い時間帯の利用者数</t>
    </r>
    <r>
      <rPr>
        <sz val="12"/>
        <rFont val="ＭＳ ゴシック"/>
        <family val="3"/>
        <charset val="128"/>
      </rPr>
      <t>です。</t>
    </r>
    <rPh sb="5" eb="8">
      <t>ヨウシエン</t>
    </rPh>
    <rPh sb="12" eb="15">
      <t>リヨウシャ</t>
    </rPh>
    <rPh sb="23" eb="24">
      <t>ヒ</t>
    </rPh>
    <rPh sb="25" eb="26">
      <t>ノ</t>
    </rPh>
    <rPh sb="27" eb="30">
      <t>リヨウシャ</t>
    </rPh>
    <rPh sb="30" eb="31">
      <t>スウ</t>
    </rPh>
    <rPh sb="41" eb="42">
      <t>ウ</t>
    </rPh>
    <rPh sb="46" eb="49">
      <t>ヨウシエン</t>
    </rPh>
    <rPh sb="50" eb="53">
      <t>リヨウシャ</t>
    </rPh>
    <rPh sb="54" eb="55">
      <t>モット</t>
    </rPh>
    <rPh sb="56" eb="57">
      <t>オオ</t>
    </rPh>
    <rPh sb="58" eb="61">
      <t>ジカンタイ</t>
    </rPh>
    <rPh sb="62" eb="65">
      <t>リヨウシャ</t>
    </rPh>
    <rPh sb="65" eb="66">
      <t>スウ</t>
    </rPh>
    <phoneticPr fontId="29"/>
  </si>
  <si>
    <t>備考：①　営業していない日については斜線等を引いてください。</t>
    <rPh sb="0" eb="2">
      <t>ビコウ</t>
    </rPh>
    <rPh sb="5" eb="7">
      <t>エイギョウ</t>
    </rPh>
    <rPh sb="12" eb="13">
      <t>ヒ</t>
    </rPh>
    <rPh sb="18" eb="20">
      <t>シャセン</t>
    </rPh>
    <rPh sb="20" eb="21">
      <t>トウ</t>
    </rPh>
    <rPh sb="22" eb="23">
      <t>ヒ</t>
    </rPh>
    <phoneticPr fontId="29"/>
  </si>
  <si>
    <t>人(f)</t>
    <rPh sb="0" eb="1">
      <t>ニン</t>
    </rPh>
    <phoneticPr fontId="29"/>
  </si>
  <si>
    <t>＝</t>
    <phoneticPr fontId="29"/>
  </si>
  <si>
    <t>日</t>
    <rPh sb="0" eb="1">
      <t>ニチ</t>
    </rPh>
    <phoneticPr fontId="29"/>
  </si>
  <si>
    <t>営業日数</t>
    <phoneticPr fontId="29"/>
  </si>
  <si>
    <t>÷</t>
    <phoneticPr fontId="29"/>
  </si>
  <si>
    <t>人</t>
    <rPh sb="0" eb="1">
      <t>ニン</t>
    </rPh>
    <phoneticPr fontId="29"/>
  </si>
  <si>
    <t>月平均利用者数：月の利用者合計数（ｅ）</t>
    <rPh sb="0" eb="1">
      <t>ツキ</t>
    </rPh>
    <rPh sb="1" eb="3">
      <t>ヘイキン</t>
    </rPh>
    <rPh sb="3" eb="6">
      <t>リヨウシャ</t>
    </rPh>
    <rPh sb="6" eb="7">
      <t>スウ</t>
    </rPh>
    <rPh sb="8" eb="9">
      <t>ツキ</t>
    </rPh>
    <rPh sb="10" eb="13">
      <t>リヨウシャ</t>
    </rPh>
    <rPh sb="13" eb="16">
      <t>ゴウケイスウ</t>
    </rPh>
    <phoneticPr fontId="29"/>
  </si>
  <si>
    <t>名(d)</t>
    <rPh sb="0" eb="1">
      <t>メイ</t>
    </rPh>
    <phoneticPr fontId="29"/>
  </si>
  <si>
    <t>　　定員：</t>
    <phoneticPr fontId="29"/>
  </si>
  <si>
    <t>(ｅ)</t>
    <phoneticPr fontId="29"/>
  </si>
  <si>
    <t>（ｃ）</t>
    <phoneticPr fontId="29"/>
  </si>
  <si>
    <t>利用者合計数　(a)+(b)</t>
    <rPh sb="0" eb="3">
      <t>リヨウシャ</t>
    </rPh>
    <rPh sb="3" eb="5">
      <t>ゴウケイ</t>
    </rPh>
    <rPh sb="5" eb="6">
      <t>スウ</t>
    </rPh>
    <phoneticPr fontId="29"/>
  </si>
  <si>
    <t>（ｂ）</t>
    <phoneticPr fontId="29"/>
  </si>
  <si>
    <t>要支援１，２の利用者で同時に
サービスを受けた最大数</t>
    <rPh sb="0" eb="3">
      <t>ヨウシエン</t>
    </rPh>
    <rPh sb="7" eb="10">
      <t>リヨウシャ</t>
    </rPh>
    <rPh sb="11" eb="13">
      <t>ドウジ</t>
    </rPh>
    <rPh sb="20" eb="21">
      <t>ウ</t>
    </rPh>
    <rPh sb="23" eb="26">
      <t>サイダイスウ</t>
    </rPh>
    <phoneticPr fontId="29"/>
  </si>
  <si>
    <t>（ａ）</t>
    <phoneticPr fontId="29"/>
  </si>
  <si>
    <t>要介護１～５</t>
    <rPh sb="0" eb="3">
      <t>ヨウカイゴ</t>
    </rPh>
    <phoneticPr fontId="29"/>
  </si>
  <si>
    <t>合計</t>
  </si>
  <si>
    <t>月の</t>
    <rPh sb="0" eb="1">
      <t>ツキ</t>
    </rPh>
    <phoneticPr fontId="29"/>
  </si>
  <si>
    <t>この単位における要介護１～５の利用者数と、要支援１・２の利用者で同時にサービスを受けた者の最大数を記入してください。</t>
    <rPh sb="2" eb="4">
      <t>タンイ</t>
    </rPh>
    <rPh sb="8" eb="11">
      <t>ヨウカイゴ</t>
    </rPh>
    <rPh sb="15" eb="18">
      <t>リヨウシャ</t>
    </rPh>
    <rPh sb="18" eb="19">
      <t>スウ</t>
    </rPh>
    <rPh sb="21" eb="24">
      <t>ヨウシエン</t>
    </rPh>
    <rPh sb="28" eb="30">
      <t>リヨウ</t>
    </rPh>
    <rPh sb="30" eb="31">
      <t>シャ</t>
    </rPh>
    <rPh sb="32" eb="34">
      <t>ドウジ</t>
    </rPh>
    <rPh sb="40" eb="41">
      <t>ウ</t>
    </rPh>
    <rPh sb="43" eb="44">
      <t>モノ</t>
    </rPh>
    <rPh sb="45" eb="48">
      <t>サイダイスウ</t>
    </rPh>
    <rPh sb="49" eb="51">
      <t>キニュウ</t>
    </rPh>
    <phoneticPr fontId="29"/>
  </si>
  <si>
    <t>（１）令和　　年　　月の利用者数</t>
    <rPh sb="3" eb="4">
      <t>レイ</t>
    </rPh>
    <rPh sb="4" eb="5">
      <t>ワ</t>
    </rPh>
    <rPh sb="7" eb="8">
      <t>ネン</t>
    </rPh>
    <rPh sb="10" eb="11">
      <t>ガツ</t>
    </rPh>
    <rPh sb="12" eb="15">
      <t>リヨウシャ</t>
    </rPh>
    <rPh sb="15" eb="16">
      <t>スウ</t>
    </rPh>
    <phoneticPr fontId="29"/>
  </si>
  <si>
    <r>
      <t>サービス提供時間：</t>
    </r>
    <r>
      <rPr>
        <u/>
        <sz val="12"/>
        <rFont val="ＭＳ Ｐ明朝"/>
        <family val="1"/>
        <charset val="128"/>
      </rPr>
      <t>　　　　時　　　分～　　時　　分（　　　時間　　　分）</t>
    </r>
    <r>
      <rPr>
        <sz val="12"/>
        <rFont val="ＭＳ Ｐ明朝"/>
        <family val="1"/>
        <charset val="128"/>
      </rPr>
      <t>　　</t>
    </r>
    <phoneticPr fontId="29"/>
  </si>
  <si>
    <r>
      <t>サービス提供日：</t>
    </r>
    <r>
      <rPr>
        <u/>
        <sz val="12"/>
        <rFont val="ＭＳ Ｐ明朝"/>
        <family val="1"/>
        <charset val="128"/>
      </rPr>
      <t>　月 ・ 火 ・ 水 ・ 木 ・ 金 ・ 土 ・ 日 ・ 祝日</t>
    </r>
    <rPh sb="4" eb="6">
      <t>テイキョウ</t>
    </rPh>
    <rPh sb="6" eb="7">
      <t>ビ</t>
    </rPh>
    <rPh sb="9" eb="10">
      <t>ガツ</t>
    </rPh>
    <rPh sb="13" eb="14">
      <t>カ</t>
    </rPh>
    <rPh sb="17" eb="18">
      <t>スイ</t>
    </rPh>
    <rPh sb="21" eb="22">
      <t>モク</t>
    </rPh>
    <rPh sb="25" eb="26">
      <t>キン</t>
    </rPh>
    <rPh sb="29" eb="30">
      <t>ド</t>
    </rPh>
    <rPh sb="33" eb="34">
      <t>ニチ</t>
    </rPh>
    <rPh sb="37" eb="39">
      <t>シュクジツ</t>
    </rPh>
    <phoneticPr fontId="29"/>
  </si>
  <si>
    <r>
      <t>　　　　</t>
    </r>
    <r>
      <rPr>
        <sz val="12"/>
        <rFont val="ＭＳ Ｐ明朝"/>
        <family val="1"/>
        <charset val="128"/>
      </rPr>
      <t>単位目　 　　</t>
    </r>
    <rPh sb="4" eb="6">
      <t>タンイ</t>
    </rPh>
    <rPh sb="6" eb="7">
      <t>メ</t>
    </rPh>
    <phoneticPr fontId="29"/>
  </si>
  <si>
    <t>○　単位ごとに作成してください。</t>
    <rPh sb="2" eb="4">
      <t>タンイ</t>
    </rPh>
    <rPh sb="7" eb="9">
      <t>サクセイ</t>
    </rPh>
    <phoneticPr fontId="29"/>
  </si>
  <si>
    <t>○　枠の中に数字を入れてください。</t>
    <rPh sb="2" eb="3">
      <t>ワク</t>
    </rPh>
    <rPh sb="4" eb="5">
      <t>ナカ</t>
    </rPh>
    <rPh sb="6" eb="8">
      <t>スウジ</t>
    </rPh>
    <rPh sb="9" eb="10">
      <t>イ</t>
    </rPh>
    <phoneticPr fontId="29"/>
  </si>
  <si>
    <t>）</t>
    <phoneticPr fontId="29"/>
  </si>
  <si>
    <t>)</t>
    <phoneticPr fontId="29"/>
  </si>
  <si>
    <t>別紙2</t>
    <rPh sb="0" eb="2">
      <t>ベッシ</t>
    </rPh>
    <phoneticPr fontId="29"/>
  </si>
  <si>
    <t>認知症対応型通所介護　　　・介護予防認知症対応型通所介護</t>
    <rPh sb="0" eb="10">
      <t>ニ</t>
    </rPh>
    <rPh sb="14" eb="18">
      <t>カ</t>
    </rPh>
    <rPh sb="18" eb="28">
      <t>ニ</t>
    </rPh>
    <phoneticPr fontId="29"/>
  </si>
  <si>
    <t>サービス種類（</t>
    <phoneticPr fontId="29"/>
  </si>
  <si>
    <t>＜利用者数一覧表＞</t>
    <rPh sb="1" eb="4">
      <t>リヨウシャ</t>
    </rPh>
    <rPh sb="4" eb="5">
      <t>スウ</t>
    </rPh>
    <phoneticPr fontId="29"/>
  </si>
  <si>
    <t>口腔機能向上</t>
    <phoneticPr fontId="27"/>
  </si>
  <si>
    <t>栄養改善</t>
  </si>
  <si>
    <t>若年性認知症利用者</t>
  </si>
  <si>
    <t>個別機能</t>
  </si>
  <si>
    <t>入浴介助</t>
  </si>
  <si>
    <t>加算の状況（加算該当の場合に〇を付してください）</t>
    <phoneticPr fontId="27"/>
  </si>
  <si>
    <t>要介護度</t>
    <rPh sb="0" eb="1">
      <t>ヨウ</t>
    </rPh>
    <phoneticPr fontId="27"/>
  </si>
  <si>
    <t>利用者氏名</t>
  </si>
  <si>
    <t>事業所名（　　　　　　　　　　　　　　　　　　　　　　）</t>
    <rPh sb="0" eb="2">
      <t>ジギョウ</t>
    </rPh>
    <rPh sb="2" eb="3">
      <t>ショ</t>
    </rPh>
    <rPh sb="3" eb="4">
      <t>メイ</t>
    </rPh>
    <phoneticPr fontId="27"/>
  </si>
  <si>
    <t>利用者名簿（　　月末現在）</t>
    <rPh sb="0" eb="2">
      <t>リヨウ</t>
    </rPh>
    <phoneticPr fontId="27"/>
  </si>
  <si>
    <t>別紙３</t>
    <rPh sb="0" eb="2">
      <t>ベッシ</t>
    </rPh>
    <phoneticPr fontId="27"/>
  </si>
  <si>
    <t>　実施予定時期</t>
    <rPh sb="1" eb="3">
      <t>ジッシ</t>
    </rPh>
    <rPh sb="3" eb="5">
      <t>ヨテイ</t>
    </rPh>
    <rPh sb="5" eb="7">
      <t>ジキ</t>
    </rPh>
    <phoneticPr fontId="27"/>
  </si>
  <si>
    <t>　訓練実施災害</t>
    <rPh sb="1" eb="3">
      <t>クンレン</t>
    </rPh>
    <rPh sb="3" eb="5">
      <t>ジッシ</t>
    </rPh>
    <rPh sb="5" eb="7">
      <t>サイガイ</t>
    </rPh>
    <phoneticPr fontId="27"/>
  </si>
  <si>
    <t>　上記避難訓練を実施していない場合、訓練を実施する災害及び実施予定時期を記入してください。</t>
    <rPh sb="1" eb="3">
      <t>ジョウキ</t>
    </rPh>
    <rPh sb="3" eb="5">
      <t>ヒナン</t>
    </rPh>
    <rPh sb="5" eb="7">
      <t>クンレン</t>
    </rPh>
    <rPh sb="8" eb="10">
      <t>ジッシ</t>
    </rPh>
    <rPh sb="15" eb="17">
      <t>バアイ</t>
    </rPh>
    <rPh sb="18" eb="20">
      <t>クンレン</t>
    </rPh>
    <rPh sb="21" eb="23">
      <t>ジッシ</t>
    </rPh>
    <rPh sb="25" eb="27">
      <t>サイガイ</t>
    </rPh>
    <rPh sb="27" eb="28">
      <t>オヨ</t>
    </rPh>
    <rPh sb="29" eb="31">
      <t>ジッシ</t>
    </rPh>
    <rPh sb="31" eb="33">
      <t>ヨテイ</t>
    </rPh>
    <rPh sb="33" eb="35">
      <t>ジキ</t>
    </rPh>
    <rPh sb="36" eb="38">
      <t>キニュウ</t>
    </rPh>
    <phoneticPr fontId="27"/>
  </si>
  <si>
    <t>　その他地域の実情を鑑みた災害</t>
    <rPh sb="3" eb="4">
      <t>タ</t>
    </rPh>
    <rPh sb="4" eb="6">
      <t>チイキ</t>
    </rPh>
    <rPh sb="7" eb="9">
      <t>ジツジョウ</t>
    </rPh>
    <rPh sb="10" eb="11">
      <t>カンガ</t>
    </rPh>
    <rPh sb="13" eb="15">
      <t>サイガイ</t>
    </rPh>
    <phoneticPr fontId="27"/>
  </si>
  <si>
    <t>　地震</t>
    <rPh sb="1" eb="3">
      <t>ジシン</t>
    </rPh>
    <phoneticPr fontId="27"/>
  </si>
  <si>
    <t>　水害・土砂災害</t>
    <rPh sb="1" eb="3">
      <t>スイガイ</t>
    </rPh>
    <rPh sb="4" eb="6">
      <t>ドシャ</t>
    </rPh>
    <rPh sb="6" eb="8">
      <t>サイガイ</t>
    </rPh>
    <phoneticPr fontId="27"/>
  </si>
  <si>
    <t>　火災</t>
    <phoneticPr fontId="27"/>
  </si>
  <si>
    <t>問１</t>
    <rPh sb="0" eb="1">
      <t>ト</t>
    </rPh>
    <phoneticPr fontId="27"/>
  </si>
  <si>
    <t>チェック欄</t>
    <rPh sb="4" eb="5">
      <t>ラン</t>
    </rPh>
    <phoneticPr fontId="27"/>
  </si>
  <si>
    <t>２．避難訓練について</t>
    <rPh sb="2" eb="4">
      <t>ヒナン</t>
    </rPh>
    <rPh sb="4" eb="6">
      <t>クンレン</t>
    </rPh>
    <phoneticPr fontId="27"/>
  </si>
  <si>
    <t>　関係機関との連携体制</t>
    <rPh sb="1" eb="3">
      <t>カンケイ</t>
    </rPh>
    <rPh sb="3" eb="5">
      <t>キカン</t>
    </rPh>
    <rPh sb="7" eb="9">
      <t>レンケイ</t>
    </rPh>
    <rPh sb="9" eb="11">
      <t>タイセイ</t>
    </rPh>
    <phoneticPr fontId="27"/>
  </si>
  <si>
    <t>　災害時の人員体制、指揮系統</t>
    <rPh sb="1" eb="3">
      <t>サイガイ</t>
    </rPh>
    <rPh sb="3" eb="4">
      <t>ジ</t>
    </rPh>
    <rPh sb="5" eb="7">
      <t>ジンイン</t>
    </rPh>
    <rPh sb="7" eb="9">
      <t>タイセイ</t>
    </rPh>
    <rPh sb="10" eb="12">
      <t>シキ</t>
    </rPh>
    <rPh sb="12" eb="14">
      <t>ケイトウ</t>
    </rPh>
    <phoneticPr fontId="27"/>
  </si>
  <si>
    <t>　避難方法</t>
    <rPh sb="1" eb="3">
      <t>ヒナン</t>
    </rPh>
    <rPh sb="3" eb="5">
      <t>ホウホウ</t>
    </rPh>
    <phoneticPr fontId="27"/>
  </si>
  <si>
    <t>　避難経路</t>
    <rPh sb="1" eb="3">
      <t>ヒナン</t>
    </rPh>
    <rPh sb="3" eb="5">
      <t>ケイロ</t>
    </rPh>
    <phoneticPr fontId="27"/>
  </si>
  <si>
    <t>問５</t>
    <rPh sb="0" eb="1">
      <t>トイ</t>
    </rPh>
    <phoneticPr fontId="27"/>
  </si>
  <si>
    <t>　避難場所</t>
    <rPh sb="1" eb="3">
      <t>ヒナン</t>
    </rPh>
    <rPh sb="3" eb="5">
      <t>バショ</t>
    </rPh>
    <phoneticPr fontId="27"/>
  </si>
  <si>
    <t>問４</t>
    <rPh sb="0" eb="1">
      <t>ト</t>
    </rPh>
    <phoneticPr fontId="27"/>
  </si>
  <si>
    <t>　避難を開始する時期、判断基準</t>
    <rPh sb="1" eb="3">
      <t>ヒナン</t>
    </rPh>
    <rPh sb="4" eb="6">
      <t>カイシ</t>
    </rPh>
    <rPh sb="8" eb="10">
      <t>ジキ</t>
    </rPh>
    <rPh sb="11" eb="13">
      <t>ハンダン</t>
    </rPh>
    <rPh sb="13" eb="15">
      <t>キジュン</t>
    </rPh>
    <phoneticPr fontId="27"/>
  </si>
  <si>
    <t>　災害時の連絡先及び通信手段の確認</t>
    <rPh sb="1" eb="3">
      <t>サイガイ</t>
    </rPh>
    <rPh sb="3" eb="4">
      <t>ジ</t>
    </rPh>
    <rPh sb="5" eb="7">
      <t>レンラク</t>
    </rPh>
    <rPh sb="7" eb="8">
      <t>サキ</t>
    </rPh>
    <rPh sb="8" eb="9">
      <t>オヨ</t>
    </rPh>
    <rPh sb="10" eb="12">
      <t>ツウシン</t>
    </rPh>
    <rPh sb="12" eb="14">
      <t>シュダン</t>
    </rPh>
    <rPh sb="15" eb="17">
      <t>カクニン</t>
    </rPh>
    <phoneticPr fontId="27"/>
  </si>
  <si>
    <t>問２</t>
    <rPh sb="0" eb="1">
      <t>ト</t>
    </rPh>
    <phoneticPr fontId="27"/>
  </si>
  <si>
    <t>　災害に関する情報の入手方法</t>
    <rPh sb="1" eb="3">
      <t>サイガイ</t>
    </rPh>
    <rPh sb="4" eb="5">
      <t>カン</t>
    </rPh>
    <rPh sb="7" eb="9">
      <t>ジョウホウ</t>
    </rPh>
    <rPh sb="10" eb="12">
      <t>ニュウシュ</t>
    </rPh>
    <rPh sb="12" eb="14">
      <t>ホウホウ</t>
    </rPh>
    <phoneticPr fontId="27"/>
  </si>
  <si>
    <t>　介護保険施設等の立地条件 (急傾斜地、海抜の低い場所にあるかなど)</t>
    <rPh sb="1" eb="3">
      <t>カイゴ</t>
    </rPh>
    <rPh sb="3" eb="5">
      <t>ホケン</t>
    </rPh>
    <rPh sb="5" eb="7">
      <t>シセツ</t>
    </rPh>
    <rPh sb="7" eb="8">
      <t>トウ</t>
    </rPh>
    <rPh sb="9" eb="11">
      <t>リッチ</t>
    </rPh>
    <rPh sb="11" eb="13">
      <t>ジョウケン</t>
    </rPh>
    <rPh sb="15" eb="18">
      <t>キュウケイシャ</t>
    </rPh>
    <rPh sb="18" eb="19">
      <t>チ</t>
    </rPh>
    <rPh sb="20" eb="22">
      <t>カイバツ</t>
    </rPh>
    <rPh sb="23" eb="24">
      <t>ヒク</t>
    </rPh>
    <rPh sb="25" eb="27">
      <t>バショ</t>
    </rPh>
    <phoneticPr fontId="27"/>
  </si>
  <si>
    <t>上記で策定されている非常災害対策計画に次の項目がそれぞれ含まれているか</t>
    <rPh sb="0" eb="2">
      <t>ジョウキ</t>
    </rPh>
    <rPh sb="3" eb="5">
      <t>サクテイ</t>
    </rPh>
    <rPh sb="10" eb="12">
      <t>ヒジョウ</t>
    </rPh>
    <rPh sb="12" eb="14">
      <t>サイガイ</t>
    </rPh>
    <rPh sb="14" eb="16">
      <t>タイサク</t>
    </rPh>
    <rPh sb="16" eb="17">
      <t>ケイ</t>
    </rPh>
    <rPh sb="17" eb="18">
      <t>ガ</t>
    </rPh>
    <rPh sb="19" eb="20">
      <t>ツギ</t>
    </rPh>
    <rPh sb="21" eb="23">
      <t>コウモク</t>
    </rPh>
    <rPh sb="28" eb="29">
      <t>フク</t>
    </rPh>
    <phoneticPr fontId="27"/>
  </si>
  <si>
    <t xml:space="preserve">  未策定の計画がある場合、地域の実情に応じた作成の要否を市町村防災部局に確認しているか。</t>
    <rPh sb="2" eb="3">
      <t>ミ</t>
    </rPh>
    <rPh sb="3" eb="5">
      <t>サクテイ</t>
    </rPh>
    <rPh sb="6" eb="8">
      <t>ケイカク</t>
    </rPh>
    <rPh sb="11" eb="13">
      <t>バアイ</t>
    </rPh>
    <rPh sb="14" eb="16">
      <t>チイキ</t>
    </rPh>
    <rPh sb="17" eb="19">
      <t>ジツジョウ</t>
    </rPh>
    <rPh sb="20" eb="21">
      <t>オウ</t>
    </rPh>
    <rPh sb="23" eb="25">
      <t>サクセイ</t>
    </rPh>
    <rPh sb="26" eb="28">
      <t>ヨウヒ</t>
    </rPh>
    <rPh sb="29" eb="32">
      <t>シチョウソン</t>
    </rPh>
    <rPh sb="32" eb="34">
      <t>ボウサイ</t>
    </rPh>
    <rPh sb="34" eb="36">
      <t>ブキョク</t>
    </rPh>
    <rPh sb="37" eb="39">
      <t>カクニン</t>
    </rPh>
    <phoneticPr fontId="27"/>
  </si>
  <si>
    <t>問３</t>
    <rPh sb="0" eb="1">
      <t>トイ</t>
    </rPh>
    <phoneticPr fontId="27"/>
  </si>
  <si>
    <t>（災害名）</t>
    <rPh sb="1" eb="3">
      <t>サイガイ</t>
    </rPh>
    <rPh sb="3" eb="4">
      <t>メイ</t>
    </rPh>
    <phoneticPr fontId="27"/>
  </si>
  <si>
    <t xml:space="preserve">  ※策定している場合、該当する災害を記入してください。</t>
    <rPh sb="3" eb="5">
      <t>サクテイ</t>
    </rPh>
    <rPh sb="9" eb="11">
      <t>バアイ</t>
    </rPh>
    <rPh sb="12" eb="14">
      <t>ガイトウ</t>
    </rPh>
    <rPh sb="16" eb="18">
      <t>サイガイ</t>
    </rPh>
    <rPh sb="19" eb="21">
      <t>キニュウ</t>
    </rPh>
    <phoneticPr fontId="27"/>
  </si>
  <si>
    <t xml:space="preserve">  その他地域の実情を鑑みた災害</t>
    <rPh sb="4" eb="5">
      <t>タ</t>
    </rPh>
    <rPh sb="5" eb="7">
      <t>チイキ</t>
    </rPh>
    <rPh sb="8" eb="10">
      <t>ジツジョウ</t>
    </rPh>
    <rPh sb="11" eb="12">
      <t>カンガ</t>
    </rPh>
    <rPh sb="14" eb="16">
      <t>サイガイ</t>
    </rPh>
    <phoneticPr fontId="27"/>
  </si>
  <si>
    <t xml:space="preserve">  地震</t>
    <rPh sb="2" eb="4">
      <t>ジシン</t>
    </rPh>
    <phoneticPr fontId="27"/>
  </si>
  <si>
    <t>　※所在市町村の地域防災計画に規定された事業所は策定義務があります。</t>
    <rPh sb="2" eb="4">
      <t>ショザイ</t>
    </rPh>
    <rPh sb="4" eb="7">
      <t>シチョウソン</t>
    </rPh>
    <rPh sb="8" eb="10">
      <t>チイキ</t>
    </rPh>
    <rPh sb="10" eb="12">
      <t>ボウサイ</t>
    </rPh>
    <rPh sb="12" eb="14">
      <t>ケイカク</t>
    </rPh>
    <rPh sb="15" eb="17">
      <t>キテイ</t>
    </rPh>
    <rPh sb="20" eb="23">
      <t>ジギョウショ</t>
    </rPh>
    <rPh sb="24" eb="26">
      <t>サクテイ</t>
    </rPh>
    <rPh sb="26" eb="28">
      <t>ギム</t>
    </rPh>
    <phoneticPr fontId="27"/>
  </si>
  <si>
    <t xml:space="preserve">  水害・土砂災害</t>
    <rPh sb="2" eb="4">
      <t>スイガイ</t>
    </rPh>
    <rPh sb="5" eb="7">
      <t>ドシャ</t>
    </rPh>
    <rPh sb="7" eb="9">
      <t>サイガイ</t>
    </rPh>
    <phoneticPr fontId="27"/>
  </si>
  <si>
    <t xml:space="preserve">  火災</t>
    <phoneticPr fontId="27"/>
  </si>
  <si>
    <t xml:space="preserve">  上記計画に、次の災害に関する対策が盛り込まれているか。</t>
    <rPh sb="2" eb="4">
      <t>ジョウキ</t>
    </rPh>
    <rPh sb="4" eb="6">
      <t>ケイカク</t>
    </rPh>
    <rPh sb="8" eb="9">
      <t>ツギ</t>
    </rPh>
    <rPh sb="10" eb="12">
      <t>サイガイ</t>
    </rPh>
    <rPh sb="13" eb="14">
      <t>カン</t>
    </rPh>
    <rPh sb="16" eb="18">
      <t>タイサク</t>
    </rPh>
    <rPh sb="19" eb="20">
      <t>モ</t>
    </rPh>
    <rPh sb="21" eb="22">
      <t>コ</t>
    </rPh>
    <phoneticPr fontId="27"/>
  </si>
  <si>
    <t xml:space="preserve">  非常災害に関する具体的な計画が策定されているか。</t>
    <rPh sb="2" eb="4">
      <t>ヒジョウ</t>
    </rPh>
    <rPh sb="4" eb="6">
      <t>サイガイ</t>
    </rPh>
    <rPh sb="7" eb="8">
      <t>カン</t>
    </rPh>
    <rPh sb="10" eb="13">
      <t>グタイテキ</t>
    </rPh>
    <rPh sb="14" eb="16">
      <t>ケイカク</t>
    </rPh>
    <rPh sb="17" eb="19">
      <t>サクテイ</t>
    </rPh>
    <phoneticPr fontId="27"/>
  </si>
  <si>
    <t>１．非常災害対策計画について</t>
    <rPh sb="2" eb="4">
      <t>ヒジョウ</t>
    </rPh>
    <rPh sb="4" eb="6">
      <t>サイガイ</t>
    </rPh>
    <rPh sb="6" eb="8">
      <t>タイサク</t>
    </rPh>
    <rPh sb="8" eb="9">
      <t>ケイ</t>
    </rPh>
    <rPh sb="9" eb="10">
      <t>ガ</t>
    </rPh>
    <phoneticPr fontId="27"/>
  </si>
  <si>
    <r>
      <t>　管理者は、暴力団員等又は暴力団員等と密接な関係を有する者</t>
    </r>
    <r>
      <rPr>
        <u/>
        <sz val="11"/>
        <rFont val="UD デジタル 教科書体 N-R"/>
        <family val="1"/>
        <charset val="128"/>
      </rPr>
      <t>ではない</t>
    </r>
    <r>
      <rPr>
        <sz val="11"/>
        <rFont val="UD デジタル 教科書体 N-R"/>
        <family val="1"/>
        <charset val="128"/>
      </rPr>
      <t>。</t>
    </r>
    <phoneticPr fontId="27"/>
  </si>
  <si>
    <r>
      <t>　サービスの提供を求められた場合は、その者の提示する被保険者証によって、</t>
    </r>
    <r>
      <rPr>
        <u/>
        <sz val="11"/>
        <rFont val="UD デジタル 教科書体 N-R"/>
        <family val="1"/>
        <charset val="128"/>
      </rPr>
      <t>被保険者資格、要介護認定の有無及び有効期間</t>
    </r>
    <r>
      <rPr>
        <sz val="11"/>
        <rFont val="UD デジタル 教科書体 N-R"/>
        <family val="1"/>
        <charset val="128"/>
      </rPr>
      <t>を確かめている。</t>
    </r>
    <phoneticPr fontId="27"/>
  </si>
  <si>
    <r>
      <t>　問1～問3については、あらかじめ、利用者又はその家族に対し、サービスの内容及び費用について説明を行い、利用者の同意を</t>
    </r>
    <r>
      <rPr>
        <u/>
        <sz val="11"/>
        <rFont val="UD デジタル 教科書体 N-R"/>
        <family val="1"/>
        <charset val="128"/>
      </rPr>
      <t>文書で</t>
    </r>
    <r>
      <rPr>
        <sz val="11"/>
        <rFont val="UD デジタル 教科書体 N-R"/>
        <family val="1"/>
        <charset val="128"/>
      </rPr>
      <t>得ている。</t>
    </r>
    <rPh sb="1" eb="2">
      <t>トイ</t>
    </rPh>
    <rPh sb="4" eb="5">
      <t>トイ</t>
    </rPh>
    <rPh sb="18" eb="21">
      <t>リヨウシャ</t>
    </rPh>
    <rPh sb="21" eb="22">
      <t>マタ</t>
    </rPh>
    <rPh sb="25" eb="27">
      <t>カゾク</t>
    </rPh>
    <rPh sb="28" eb="29">
      <t>タイ</t>
    </rPh>
    <rPh sb="36" eb="38">
      <t>ナイヨウ</t>
    </rPh>
    <rPh sb="38" eb="39">
      <t>オヨ</t>
    </rPh>
    <rPh sb="40" eb="42">
      <t>ヒヨウ</t>
    </rPh>
    <rPh sb="46" eb="48">
      <t>セツメイ</t>
    </rPh>
    <rPh sb="49" eb="50">
      <t>オコナ</t>
    </rPh>
    <rPh sb="52" eb="54">
      <t>リヨウ</t>
    </rPh>
    <rPh sb="54" eb="55">
      <t>シャ</t>
    </rPh>
    <rPh sb="56" eb="58">
      <t>ドウイ</t>
    </rPh>
    <rPh sb="59" eb="61">
      <t>ブンショ</t>
    </rPh>
    <rPh sb="62" eb="63">
      <t>エ</t>
    </rPh>
    <phoneticPr fontId="27"/>
  </si>
  <si>
    <r>
      <t>　管理者は、利用者の心身の状況、希望及びその置かれている環境を踏まえて、機能訓練等の目標、当該目標を達成するための具体的なサービスの内容等を記載した(介護予防)認知症対応型通所介護計画を</t>
    </r>
    <r>
      <rPr>
        <u/>
        <sz val="11"/>
        <rFont val="UD デジタル 教科書体 N-R"/>
        <family val="1"/>
        <charset val="128"/>
      </rPr>
      <t>利用者全員に</t>
    </r>
    <r>
      <rPr>
        <sz val="11"/>
        <rFont val="UD デジタル 教科書体 N-R"/>
        <family val="1"/>
        <charset val="128"/>
      </rPr>
      <t>作成している。</t>
    </r>
    <rPh sb="1" eb="4">
      <t>カンリシャ</t>
    </rPh>
    <rPh sb="68" eb="69">
      <t>トウ</t>
    </rPh>
    <rPh sb="80" eb="82">
      <t>ニンチ</t>
    </rPh>
    <rPh sb="82" eb="83">
      <t>ショウ</t>
    </rPh>
    <rPh sb="83" eb="85">
      <t>タイオウ</t>
    </rPh>
    <rPh sb="85" eb="86">
      <t>カタ</t>
    </rPh>
    <rPh sb="93" eb="96">
      <t>リヨウシャ</t>
    </rPh>
    <rPh sb="96" eb="98">
      <t>ゼンイン</t>
    </rPh>
    <rPh sb="99" eb="101">
      <t>サクセイ</t>
    </rPh>
    <phoneticPr fontId="27"/>
  </si>
  <si>
    <r>
      <t>　(介護予防)認知症対応型通所介護計画は、居宅サービス計画(介護予防サービス計画)が作成されている場合は、</t>
    </r>
    <r>
      <rPr>
        <u/>
        <sz val="11"/>
        <rFont val="UD デジタル 教科書体 N-R"/>
        <family val="1"/>
        <charset val="128"/>
      </rPr>
      <t>利用者全員に</t>
    </r>
    <r>
      <rPr>
        <sz val="11"/>
        <rFont val="UD デジタル 教科書体 N-R"/>
        <family val="1"/>
        <charset val="128"/>
      </rPr>
      <t>対して当該計画の内容に沿って作成している。</t>
    </r>
    <rPh sb="7" eb="9">
      <t>ニンチ</t>
    </rPh>
    <rPh sb="9" eb="10">
      <t>ショウ</t>
    </rPh>
    <rPh sb="10" eb="12">
      <t>タイオウ</t>
    </rPh>
    <rPh sb="12" eb="13">
      <t>カタ</t>
    </rPh>
    <rPh sb="13" eb="15">
      <t>ツウショ</t>
    </rPh>
    <rPh sb="21" eb="23">
      <t>キョタク</t>
    </rPh>
    <rPh sb="27" eb="29">
      <t>ケイカク</t>
    </rPh>
    <rPh sb="38" eb="40">
      <t>ケイカク</t>
    </rPh>
    <rPh sb="59" eb="60">
      <t>タイ</t>
    </rPh>
    <phoneticPr fontId="27"/>
  </si>
  <si>
    <r>
      <t>　計画作成後においても、</t>
    </r>
    <r>
      <rPr>
        <u/>
        <sz val="11"/>
        <rFont val="UD デジタル 教科書体 N-R"/>
        <family val="1"/>
        <charset val="128"/>
      </rPr>
      <t>利用者全員の</t>
    </r>
    <r>
      <rPr>
        <sz val="11"/>
        <rFont val="UD デジタル 教科書体 N-R"/>
        <family val="1"/>
        <charset val="128"/>
      </rPr>
      <t>サービスの実施状況及び目標の達成状況の記録を行い、必要に応じて計画の変更を行っている。</t>
    </r>
    <rPh sb="12" eb="15">
      <t>リヨウシャ</t>
    </rPh>
    <rPh sb="15" eb="17">
      <t>ゼンイン</t>
    </rPh>
    <phoneticPr fontId="27"/>
  </si>
  <si>
    <r>
      <t>　従業者は、介護予防認知症対応型通所介護計画に基づくサービスの提供の開始時から、当該計画に記載したサービスの提供を行う期間が終了するまでに、少なくとも1回は、当該計画の実施状況の把握(モニタリング)を</t>
    </r>
    <r>
      <rPr>
        <u/>
        <sz val="11"/>
        <rFont val="UD デジタル 教科書体 N-R"/>
        <family val="1"/>
        <charset val="128"/>
      </rPr>
      <t>要支援１・２の全利用者に</t>
    </r>
    <r>
      <rPr>
        <sz val="11"/>
        <rFont val="UD デジタル 教科書体 N-R"/>
        <family val="1"/>
        <charset val="128"/>
      </rPr>
      <t>対して行っている。</t>
    </r>
    <rPh sb="1" eb="4">
      <t>ジュウギョウシャ</t>
    </rPh>
    <rPh sb="10" eb="12">
      <t>ニンチ</t>
    </rPh>
    <rPh sb="12" eb="13">
      <t>ショウ</t>
    </rPh>
    <rPh sb="13" eb="15">
      <t>タイオウ</t>
    </rPh>
    <rPh sb="15" eb="16">
      <t>カタ</t>
    </rPh>
    <rPh sb="112" eb="113">
      <t>タイ</t>
    </rPh>
    <phoneticPr fontId="27"/>
  </si>
  <si>
    <r>
      <t>　管理者は、モニタリングの結果を記録し、</t>
    </r>
    <r>
      <rPr>
        <u/>
        <sz val="11"/>
        <rFont val="UD デジタル 教科書体 N-R"/>
        <family val="1"/>
        <charset val="128"/>
      </rPr>
      <t>要支援１・２の全利用者の</t>
    </r>
    <r>
      <rPr>
        <sz val="11"/>
        <rFont val="UD デジタル 教科書体 N-R"/>
        <family val="1"/>
        <charset val="128"/>
      </rPr>
      <t>当該記録を当該サービスの提供に係る介護予防サービス計画を作成した指定介護予防支援事業者に毎月報告している。</t>
    </r>
    <rPh sb="76" eb="78">
      <t>マイツキ</t>
    </rPh>
    <phoneticPr fontId="27"/>
  </si>
  <si>
    <r>
      <t>　管理者自身を含む従業員全員の雇用契約等の写しを</t>
    </r>
    <r>
      <rPr>
        <u/>
        <sz val="11"/>
        <rFont val="UD デジタル 教科書体 N-R"/>
        <family val="1"/>
        <charset val="128"/>
      </rPr>
      <t>事業所に保管</t>
    </r>
    <r>
      <rPr>
        <sz val="11"/>
        <rFont val="UD デジタル 教科書体 N-R"/>
        <family val="1"/>
        <charset val="128"/>
      </rPr>
      <t>している。</t>
    </r>
    <phoneticPr fontId="27"/>
  </si>
  <si>
    <r>
      <t>　事業所の運営について、暴力団、暴力団員等から支配的な影響を</t>
    </r>
    <r>
      <rPr>
        <u/>
        <sz val="11"/>
        <rFont val="UD デジタル 教科書体 N-R"/>
        <family val="1"/>
        <charset val="128"/>
      </rPr>
      <t>受けていない</t>
    </r>
    <r>
      <rPr>
        <sz val="11"/>
        <rFont val="UD デジタル 教科書体 N-R"/>
        <family val="1"/>
        <charset val="128"/>
      </rPr>
      <t>。</t>
    </r>
    <phoneticPr fontId="27"/>
  </si>
  <si>
    <r>
      <t>　指定認知症対応型通所介護を行う時間帯に</t>
    </r>
    <r>
      <rPr>
        <u/>
        <sz val="11"/>
        <rFont val="UD デジタル 教科書体 N-R"/>
        <family val="1"/>
        <charset val="128"/>
      </rPr>
      <t>１日１２０分以上</t>
    </r>
    <r>
      <rPr>
        <sz val="11"/>
        <rFont val="UD デジタル 教科書体 N-R"/>
        <family val="1"/>
        <charset val="128"/>
      </rPr>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か月以上機能訓練指導に従事した経験を有する者に限る。）（以下「理学療法士等」）を１名以上配置している。</t>
    </r>
    <rPh sb="3" eb="5">
      <t>ニンチ</t>
    </rPh>
    <rPh sb="5" eb="6">
      <t>ショウ</t>
    </rPh>
    <rPh sb="6" eb="8">
      <t>タイオウ</t>
    </rPh>
    <rPh sb="8" eb="9">
      <t>カタ</t>
    </rPh>
    <phoneticPr fontId="27"/>
  </si>
  <si>
    <t>有</t>
    <phoneticPr fontId="27"/>
  </si>
  <si>
    <t>○</t>
    <phoneticPr fontId="2"/>
  </si>
  <si>
    <t>×</t>
    <phoneticPr fontId="2"/>
  </si>
  <si>
    <t>回答欄</t>
    <rPh sb="0" eb="2">
      <t>カイトウ</t>
    </rPh>
    <rPh sb="2" eb="3">
      <t>ラン</t>
    </rPh>
    <phoneticPr fontId="2"/>
  </si>
  <si>
    <t>－</t>
    <phoneticPr fontId="2"/>
  </si>
  <si>
    <t>　正当な理由なくサービスの提供を拒んでいない。
　×の場合：提供拒否した理由（　　　　　　　　　　　　　　　　　　　　）</t>
    <rPh sb="1" eb="3">
      <t>セイトウ</t>
    </rPh>
    <rPh sb="4" eb="6">
      <t>リユウ</t>
    </rPh>
    <rPh sb="13" eb="15">
      <t>テイキョウ</t>
    </rPh>
    <rPh sb="16" eb="17">
      <t>コバ</t>
    </rPh>
    <phoneticPr fontId="27"/>
  </si>
  <si>
    <r>
      <t>　看護職員又は介護職員の配置について、次の計算方法で算出した結果が、</t>
    </r>
    <r>
      <rPr>
        <u/>
        <sz val="11"/>
        <rFont val="UD デジタル 教科書体 N-R"/>
        <family val="1"/>
        <charset val="128"/>
      </rPr>
      <t>０．９を下回った月がない</t>
    </r>
    <r>
      <rPr>
        <sz val="11"/>
        <rFont val="UD デジタル 教科書体 N-R"/>
        <family val="1"/>
        <charset val="128"/>
      </rPr>
      <t xml:space="preserve">。
※単位ごとに次の計算式で算出します。
</t>
    </r>
    <rPh sb="1" eb="3">
      <t>カンゴ</t>
    </rPh>
    <rPh sb="3" eb="5">
      <t>ショクイン</t>
    </rPh>
    <rPh sb="5" eb="6">
      <t>マタ</t>
    </rPh>
    <rPh sb="19" eb="20">
      <t>ツギ</t>
    </rPh>
    <rPh sb="26" eb="28">
      <t>サンシュツ</t>
    </rPh>
    <phoneticPr fontId="27"/>
  </si>
  <si>
    <t>　看護職員又は介護職員の配置について、次の計算方法で算出した結果が０．９以上１未満となった月がない。
※単位ごとに次の計算式で算出します。</t>
    <rPh sb="1" eb="3">
      <t>カンゴ</t>
    </rPh>
    <rPh sb="3" eb="5">
      <t>ショクイン</t>
    </rPh>
    <rPh sb="5" eb="6">
      <t>マタ</t>
    </rPh>
    <rPh sb="7" eb="9">
      <t>カイゴ</t>
    </rPh>
    <rPh sb="9" eb="11">
      <t>ショクイン</t>
    </rPh>
    <rPh sb="19" eb="20">
      <t>ツギ</t>
    </rPh>
    <rPh sb="26" eb="28">
      <t>サンシュツ</t>
    </rPh>
    <rPh sb="36" eb="38">
      <t>イジョウ</t>
    </rPh>
    <rPh sb="39" eb="41">
      <t>ミマン</t>
    </rPh>
    <phoneticPr fontId="27"/>
  </si>
  <si>
    <t>令和４年度　非常災害対策点検票</t>
    <rPh sb="0" eb="1">
      <t>レイ</t>
    </rPh>
    <rPh sb="1" eb="2">
      <t>ワ</t>
    </rPh>
    <rPh sb="3" eb="5">
      <t>ネンド</t>
    </rPh>
    <rPh sb="6" eb="8">
      <t>ヒジョウ</t>
    </rPh>
    <rPh sb="8" eb="10">
      <t>サイガイ</t>
    </rPh>
    <rPh sb="10" eb="12">
      <t>タイサク</t>
    </rPh>
    <rPh sb="14" eb="15">
      <t>ヒョウ</t>
    </rPh>
    <phoneticPr fontId="27"/>
  </si>
  <si>
    <t>（１７）介護職員等ベースアップ等支援加算</t>
    <phoneticPr fontId="2"/>
  </si>
  <si>
    <t>　処遇改善加算（Ⅰ）～(Ⅲ)のいずれかを算定している。</t>
    <rPh sb="1" eb="3">
      <t>ショグウ</t>
    </rPh>
    <rPh sb="3" eb="5">
      <t>カイゼン</t>
    </rPh>
    <rPh sb="5" eb="7">
      <t>カサン</t>
    </rPh>
    <rPh sb="20" eb="22">
      <t>サンテイ</t>
    </rPh>
    <phoneticPr fontId="2"/>
  </si>
  <si>
    <t>　賃金改善の合計額の３分の２以上は、基本給又は決まって支払われる手当の引き上げに充てている。</t>
    <rPh sb="1" eb="3">
      <t>チンギン</t>
    </rPh>
    <rPh sb="3" eb="5">
      <t>カイゼン</t>
    </rPh>
    <rPh sb="6" eb="8">
      <t>ゴウケイ</t>
    </rPh>
    <rPh sb="8" eb="9">
      <t>ガク</t>
    </rPh>
    <rPh sb="11" eb="12">
      <t>ブン</t>
    </rPh>
    <rPh sb="14" eb="16">
      <t>イジョウ</t>
    </rPh>
    <rPh sb="18" eb="21">
      <t>キホンキュウ</t>
    </rPh>
    <rPh sb="21" eb="22">
      <t>マタ</t>
    </rPh>
    <rPh sb="23" eb="24">
      <t>キ</t>
    </rPh>
    <rPh sb="27" eb="29">
      <t>シハラ</t>
    </rPh>
    <rPh sb="32" eb="34">
      <t>テアテ</t>
    </rPh>
    <rPh sb="35" eb="36">
      <t>ヒ</t>
    </rPh>
    <rPh sb="37" eb="38">
      <t>ア</t>
    </rPh>
    <rPh sb="40" eb="41">
      <t>ア</t>
    </rPh>
    <phoneticPr fontId="2"/>
  </si>
  <si>
    <t>　・勤務形態一覧表</t>
    <rPh sb="2" eb="4">
      <t>キンム</t>
    </rPh>
    <rPh sb="4" eb="6">
      <t>ケイタイ</t>
    </rPh>
    <rPh sb="6" eb="8">
      <t>イチラン</t>
    </rPh>
    <rPh sb="8" eb="9">
      <t>ヒョウ</t>
    </rPh>
    <phoneticPr fontId="27"/>
  </si>
  <si>
    <t xml:space="preserve">  ・利用者数一覧表</t>
    <rPh sb="9" eb="10">
      <t>ヒョウ</t>
    </rPh>
    <phoneticPr fontId="27"/>
  </si>
  <si>
    <t>　・利用者名簿</t>
    <phoneticPr fontId="27"/>
  </si>
  <si>
    <t>　・非常災害対策計画</t>
    <rPh sb="2" eb="4">
      <t>ヒジョウ</t>
    </rPh>
    <rPh sb="4" eb="6">
      <t>サイガイ</t>
    </rPh>
    <rPh sb="6" eb="8">
      <t>タイサク</t>
    </rPh>
    <rPh sb="8" eb="10">
      <t>ケイカク</t>
    </rPh>
    <phoneticPr fontId="27"/>
  </si>
  <si>
    <t>　毎年度、次の避難訓練を実施しているか。</t>
    <rPh sb="1" eb="4">
      <t>マイネンド</t>
    </rPh>
    <rPh sb="5" eb="6">
      <t>ツギ</t>
    </rPh>
    <rPh sb="7" eb="9">
      <t>ヒナン</t>
    </rPh>
    <rPh sb="9" eb="11">
      <t>クンレン</t>
    </rPh>
    <rPh sb="12" eb="14">
      <t>ジッシ</t>
    </rPh>
    <phoneticPr fontId="27"/>
  </si>
  <si>
    <t>令和２年４月から令和３年３月までについて、この単位の月ごとの利用者数を以下の表に記入してください。</t>
    <rPh sb="0" eb="2">
      <t>レイワ</t>
    </rPh>
    <rPh sb="3" eb="4">
      <t>ネン</t>
    </rPh>
    <rPh sb="5" eb="6">
      <t>ガツ</t>
    </rPh>
    <rPh sb="8" eb="9">
      <t>レイ</t>
    </rPh>
    <rPh sb="9" eb="10">
      <t>ワ</t>
    </rPh>
    <rPh sb="11" eb="12">
      <t>ネン</t>
    </rPh>
    <rPh sb="13" eb="14">
      <t>ガツ</t>
    </rPh>
    <rPh sb="23" eb="25">
      <t>タンイ</t>
    </rPh>
    <rPh sb="26" eb="27">
      <t>ツキ</t>
    </rPh>
    <rPh sb="30" eb="33">
      <t>リヨウシャ</t>
    </rPh>
    <rPh sb="33" eb="34">
      <t>スウ</t>
    </rPh>
    <rPh sb="35" eb="37">
      <t>イカ</t>
    </rPh>
    <rPh sb="38" eb="39">
      <t>ヒョウ</t>
    </rPh>
    <rPh sb="40" eb="42">
      <t>キニュウ</t>
    </rPh>
    <phoneticPr fontId="29"/>
  </si>
  <si>
    <t>２０２２年</t>
    <rPh sb="4" eb="5">
      <t>ネン</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</si>
</sst>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69">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0.5"/>
      <name val="ＭＳ 明朝"/>
      <family val="1"/>
      <charset val="128"/>
    </font>
    <font>
      <sz val="11"/>
      <name val="ＭＳ Ｐゴシック"/>
      <family val="3"/>
      <charset val="128"/>
    </font>
    <font>
      <sz val="6"/>
      <name val="ＭＳ 明朝"/>
      <family val="1"/>
      <charset val="128"/>
    </font>
    <font>
      <sz val="10"/>
      <name val="ＭＳ Ｐゴシック"/>
      <family val="3"/>
      <charset val="128"/>
    </font>
    <font>
      <sz val="9"/>
      <name val="ＭＳ Ｐゴシック"/>
      <family val="3"/>
      <charset val="128"/>
    </font>
    <font>
      <b/>
      <sz val="16"/>
      <name val="ＭＳ Ｐゴシック"/>
      <family val="3"/>
      <charset val="128"/>
    </font>
    <font>
      <b/>
      <sz val="11"/>
      <name val="ＭＳ Ｐゴシック"/>
      <family val="3"/>
      <charset val="128"/>
    </font>
    <font>
      <sz val="11"/>
      <name val="ＭＳ Ｐ明朝"/>
      <family val="1"/>
      <charset val="128"/>
    </font>
    <font>
      <b/>
      <u/>
      <sz val="11"/>
      <name val="ＭＳ Ｐゴシック"/>
      <family val="3"/>
      <charset val="128"/>
    </font>
    <font>
      <sz val="12"/>
      <name val="ＭＳ Ｐゴシック"/>
      <family val="3"/>
      <charset val="128"/>
    </font>
    <font>
      <sz val="9"/>
      <name val="ＭＳ Ｐ明朝"/>
      <family val="1"/>
      <charset val="128"/>
    </font>
    <font>
      <sz val="10"/>
      <name val="ＭＳ Ｐ明朝"/>
      <family val="1"/>
      <charset val="128"/>
    </font>
    <font>
      <sz val="11"/>
      <name val="ＭＳ 明朝"/>
      <family val="1"/>
      <charset val="128"/>
    </font>
    <font>
      <b/>
      <u/>
      <sz val="12"/>
      <name val="ＭＳ Ｐゴシック"/>
      <family val="3"/>
      <charset val="128"/>
    </font>
    <font>
      <b/>
      <u/>
      <sz val="10"/>
      <name val="ＭＳ Ｐゴシック"/>
      <family val="3"/>
      <charset val="128"/>
    </font>
    <font>
      <b/>
      <sz val="12"/>
      <name val="ＭＳ Ｐゴシック"/>
      <family val="3"/>
      <charset val="128"/>
    </font>
    <font>
      <sz val="11"/>
      <name val="ＭＳ ゴシック"/>
      <family val="3"/>
      <charset val="128"/>
    </font>
    <font>
      <sz val="9"/>
      <name val="ＭＳ ゴシック"/>
      <family val="3"/>
      <charset val="128"/>
    </font>
    <font>
      <sz val="12"/>
      <name val="ＭＳ ゴシック"/>
      <family val="3"/>
      <charset val="128"/>
    </font>
    <font>
      <b/>
      <sz val="12"/>
      <name val="ＭＳ ゴシック"/>
      <family val="3"/>
      <charset val="128"/>
    </font>
    <font>
      <sz val="12"/>
      <name val="ＭＳ Ｐ明朝"/>
      <family val="1"/>
      <charset val="128"/>
    </font>
    <font>
      <b/>
      <sz val="12"/>
      <name val="ＭＳ Ｐ明朝"/>
      <family val="1"/>
      <charset val="128"/>
    </font>
    <font>
      <b/>
      <sz val="11"/>
      <name val="ＭＳ Ｐ明朝"/>
      <family val="1"/>
      <charset val="128"/>
    </font>
    <font>
      <u/>
      <sz val="12"/>
      <name val="ＭＳ Ｐ明朝"/>
      <family val="1"/>
      <charset val="128"/>
    </font>
    <font>
      <b/>
      <sz val="14"/>
      <name val="ＭＳ Ｐゴシック"/>
      <family val="3"/>
      <charset val="128"/>
    </font>
    <font>
      <sz val="10.5"/>
      <name val="ＭＳ Ｐ明朝"/>
      <family val="1"/>
      <charset val="128"/>
    </font>
    <font>
      <sz val="10.5"/>
      <name val="ＭＳ Ｐゴシック"/>
      <family val="3"/>
      <charset val="128"/>
    </font>
    <font>
      <sz val="10.5"/>
      <name val="Century"/>
      <family val="1"/>
    </font>
    <font>
      <sz val="12"/>
      <name val="ＭＳ 明朝"/>
      <family val="1"/>
      <charset val="128"/>
    </font>
    <font>
      <sz val="22"/>
      <name val="UD デジタル 教科書体 N-R"/>
      <family val="1"/>
      <charset val="128"/>
    </font>
    <font>
      <sz val="11"/>
      <name val="UD デジタル 教科書体 N-R"/>
      <family val="1"/>
      <charset val="128"/>
    </font>
    <font>
      <u/>
      <sz val="11"/>
      <name val="UD デジタル 教科書体 N-R"/>
      <family val="1"/>
      <charset val="128"/>
    </font>
    <font>
      <sz val="10"/>
      <name val="UD デジタル 教科書体 N-R"/>
      <family val="1"/>
      <charset val="128"/>
    </font>
    <font>
      <sz val="11"/>
      <color rgb="FFFF0000"/>
      <name val="UD デジタル 教科書体 N-R"/>
      <family val="1"/>
      <charset val="128"/>
    </font>
    <font>
      <b/>
      <sz val="23.5"/>
      <name val="UD デジタル 教科書体 N-R"/>
      <family val="1"/>
      <charset val="128"/>
    </font>
    <font>
      <sz val="10.5"/>
      <name val="UD デジタル 教科書体 N-R"/>
      <family val="1"/>
      <charset val="128"/>
    </font>
    <font>
      <b/>
      <sz val="14"/>
      <name val="UD デジタル 教科書体 N-R"/>
      <family val="1"/>
      <charset val="128"/>
    </font>
    <font>
      <sz val="11.5"/>
      <name val="UD デジタル 教科書体 N-R"/>
      <family val="1"/>
      <charset val="128"/>
    </font>
    <font>
      <sz val="20"/>
      <name val="UD デジタル 教科書体 N-R"/>
      <family val="1"/>
      <charset val="128"/>
    </font>
    <font>
      <b/>
      <sz val="11"/>
      <name val="UD デジタル 教科書体 N-R"/>
      <family val="1"/>
      <charset val="128"/>
    </font>
    <font>
      <sz val="8"/>
      <name val="UD デジタル 教科書体 N-R"/>
      <family val="1"/>
      <charset val="128"/>
    </font>
    <font>
      <b/>
      <sz val="10"/>
      <name val="UD デジタル 教科書体 N-R"/>
      <family val="1"/>
      <charset val="128"/>
    </font>
    <font>
      <sz val="9.9"/>
      <name val="UD デジタル 教科書体 N-R"/>
      <family val="1"/>
      <charset val="128"/>
    </font>
    <font>
      <sz val="9.8000000000000007"/>
      <name val="UD デジタル 教科書体 N-R"/>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2" tint="-9.9978637043366805E-2"/>
        <bgColor indexed="64"/>
      </patternFill>
    </fill>
  </fills>
  <borders count="1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25" fillId="0" borderId="0"/>
    <xf numFmtId="0" fontId="26" fillId="0" borderId="0"/>
  </cellStyleXfs>
  <cellXfs count="107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26" fillId="0" borderId="0" xfId="3"/>
    <xf numFmtId="0" fontId="26" fillId="0" borderId="0" xfId="3" applyFill="1"/>
    <xf numFmtId="0" fontId="26" fillId="0" borderId="0" xfId="3" applyFill="1" applyAlignment="1">
      <alignment horizontal="center"/>
    </xf>
    <xf numFmtId="55" fontId="28" fillId="0" borderId="0" xfId="3" applyNumberFormat="1" applyFont="1" applyFill="1" applyAlignment="1">
      <alignment horizontal="center"/>
    </xf>
    <xf numFmtId="0" fontId="29" fillId="0" borderId="0" xfId="3" applyFont="1" applyFill="1" applyBorder="1" applyAlignment="1"/>
    <xf numFmtId="0" fontId="26" fillId="0" borderId="0" xfId="3" applyFill="1" applyBorder="1"/>
    <xf numFmtId="0" fontId="34" fillId="0" borderId="0" xfId="3" applyFont="1" applyFill="1" applyBorder="1" applyAlignment="1">
      <alignment vertical="center"/>
    </xf>
    <xf numFmtId="0" fontId="40" fillId="0" borderId="0" xfId="3" applyFont="1" applyFill="1" applyBorder="1" applyAlignment="1"/>
    <xf numFmtId="0" fontId="29" fillId="0" borderId="0" xfId="3" applyFont="1" applyFill="1"/>
    <xf numFmtId="0" fontId="26" fillId="0" borderId="0" xfId="3" applyFill="1" applyAlignment="1"/>
    <xf numFmtId="0" fontId="26" fillId="0" borderId="0" xfId="3" applyFill="1" applyBorder="1" applyAlignment="1"/>
    <xf numFmtId="0" fontId="32" fillId="0" borderId="0" xfId="3" applyFont="1" applyFill="1" applyBorder="1" applyAlignment="1"/>
    <xf numFmtId="0" fontId="36" fillId="0" borderId="0" xfId="3" applyFont="1" applyFill="1" applyBorder="1" applyAlignment="1"/>
    <xf numFmtId="0" fontId="35" fillId="0" borderId="0" xfId="3" applyFont="1" applyFill="1" applyBorder="1" applyAlignment="1">
      <alignment horizontal="center"/>
    </xf>
    <xf numFmtId="0" fontId="31" fillId="0" borderId="0" xfId="3" applyFont="1" applyFill="1" applyBorder="1" applyAlignment="1"/>
    <xf numFmtId="0" fontId="26" fillId="0" borderId="0" xfId="3" applyAlignment="1">
      <alignment vertical="center" wrapText="1"/>
    </xf>
    <xf numFmtId="0" fontId="34" fillId="0" borderId="0" xfId="3" applyFont="1" applyFill="1" applyBorder="1" applyAlignment="1">
      <alignment vertical="center" wrapText="1"/>
    </xf>
    <xf numFmtId="0" fontId="41" fillId="0" borderId="0" xfId="3" applyFont="1" applyFill="1"/>
    <xf numFmtId="0" fontId="41" fillId="0" borderId="0" xfId="3" applyFont="1" applyFill="1" applyAlignment="1"/>
    <xf numFmtId="0" fontId="41" fillId="0" borderId="0" xfId="3" applyFont="1" applyFill="1" applyBorder="1" applyAlignment="1"/>
    <xf numFmtId="0" fontId="42" fillId="0" borderId="0" xfId="3" applyFont="1" applyFill="1" applyBorder="1" applyAlignment="1"/>
    <xf numFmtId="0" fontId="43" fillId="0" borderId="0" xfId="3" applyFont="1" applyFill="1" applyBorder="1" applyAlignment="1"/>
    <xf numFmtId="0" fontId="26" fillId="0" borderId="0" xfId="3" applyFill="1" applyBorder="1" applyAlignment="1">
      <alignment vertical="center"/>
    </xf>
    <xf numFmtId="0" fontId="32" fillId="0" borderId="0" xfId="3" applyFont="1" applyFill="1" applyBorder="1" applyAlignment="1">
      <alignment vertical="center"/>
    </xf>
    <xf numFmtId="0" fontId="26" fillId="0" borderId="0" xfId="3" applyFill="1" applyBorder="1" applyAlignment="1">
      <alignment horizontal="right" vertical="center"/>
    </xf>
    <xf numFmtId="0" fontId="45" fillId="0" borderId="0" xfId="3" applyFont="1" applyFill="1" applyBorder="1" applyAlignment="1"/>
    <xf numFmtId="0" fontId="26" fillId="0" borderId="0" xfId="3" applyFont="1" applyFill="1" applyBorder="1" applyAlignment="1">
      <alignment vertical="center"/>
    </xf>
    <xf numFmtId="0" fontId="31" fillId="0" borderId="0" xfId="3" applyFont="1" applyFill="1" applyBorder="1" applyAlignment="1">
      <alignment vertical="center"/>
    </xf>
    <xf numFmtId="0" fontId="31" fillId="0" borderId="0" xfId="3" applyFont="1" applyFill="1" applyBorder="1" applyAlignment="1">
      <alignment horizontal="right"/>
    </xf>
    <xf numFmtId="0" fontId="32" fillId="0" borderId="0" xfId="3" applyFont="1" applyFill="1" applyAlignment="1">
      <alignment vertical="center"/>
    </xf>
    <xf numFmtId="0" fontId="32" fillId="0" borderId="9" xfId="3" applyFont="1" applyFill="1" applyBorder="1" applyAlignment="1">
      <alignment horizontal="left" vertical="center"/>
    </xf>
    <xf numFmtId="0" fontId="32" fillId="0" borderId="32" xfId="3" applyFont="1" applyFill="1" applyBorder="1" applyAlignment="1">
      <alignment horizontal="center" vertical="center"/>
    </xf>
    <xf numFmtId="0" fontId="32" fillId="0" borderId="12" xfId="3" applyFont="1" applyFill="1" applyBorder="1" applyAlignment="1">
      <alignment vertical="center"/>
    </xf>
    <xf numFmtId="0" fontId="46" fillId="0" borderId="0" xfId="3" applyFont="1" applyFill="1" applyBorder="1" applyAlignment="1">
      <alignment horizontal="center" vertical="center"/>
    </xf>
    <xf numFmtId="0" fontId="32" fillId="0" borderId="0" xfId="3" applyFont="1" applyFill="1" applyBorder="1" applyAlignment="1">
      <alignment horizontal="right" vertical="center"/>
    </xf>
    <xf numFmtId="0" fontId="46" fillId="0" borderId="0" xfId="3" applyFont="1" applyFill="1" applyBorder="1" applyAlignment="1">
      <alignment vertical="center"/>
    </xf>
    <xf numFmtId="0" fontId="45" fillId="0" borderId="9" xfId="3" applyFont="1" applyFill="1" applyBorder="1" applyAlignment="1">
      <alignment vertical="center"/>
    </xf>
    <xf numFmtId="0" fontId="45" fillId="0" borderId="0" xfId="3" applyFont="1" applyFill="1" applyBorder="1" applyAlignment="1">
      <alignment horizontal="right" vertical="center"/>
    </xf>
    <xf numFmtId="0" fontId="33" fillId="0" borderId="0" xfId="3" applyFont="1" applyFill="1" applyBorder="1" applyAlignment="1"/>
    <xf numFmtId="0" fontId="32" fillId="0" borderId="0" xfId="3" applyFont="1" applyFill="1" applyBorder="1" applyAlignment="1">
      <alignment horizontal="left"/>
    </xf>
    <xf numFmtId="0" fontId="32" fillId="0" borderId="145" xfId="3" applyFont="1" applyFill="1" applyBorder="1" applyAlignment="1">
      <alignment horizontal="right"/>
    </xf>
    <xf numFmtId="0" fontId="32" fillId="0" borderId="43" xfId="3" applyFont="1" applyFill="1" applyBorder="1" applyAlignment="1"/>
    <xf numFmtId="0" fontId="35" fillId="0" borderId="31" xfId="3" applyFont="1" applyFill="1" applyBorder="1" applyAlignment="1">
      <alignment vertical="center"/>
    </xf>
    <xf numFmtId="0" fontId="36" fillId="0" borderId="22" xfId="3" applyFont="1" applyFill="1" applyBorder="1" applyAlignment="1">
      <alignment vertical="center"/>
    </xf>
    <xf numFmtId="0" fontId="32" fillId="0" borderId="146" xfId="3" applyFont="1" applyFill="1" applyBorder="1" applyAlignment="1"/>
    <xf numFmtId="0" fontId="32" fillId="0" borderId="147" xfId="3" applyFont="1" applyFill="1" applyBorder="1" applyAlignment="1"/>
    <xf numFmtId="0" fontId="32" fillId="0" borderId="148" xfId="3" applyFont="1" applyFill="1" applyBorder="1" applyAlignment="1"/>
    <xf numFmtId="0" fontId="32" fillId="0" borderId="149" xfId="3" applyFont="1" applyFill="1" applyBorder="1" applyAlignment="1"/>
    <xf numFmtId="0" fontId="35" fillId="0" borderId="149" xfId="3" applyFont="1" applyFill="1" applyBorder="1" applyAlignment="1">
      <alignment vertical="center" wrapText="1"/>
    </xf>
    <xf numFmtId="0" fontId="36" fillId="0" borderId="150" xfId="3" applyFont="1" applyFill="1" applyBorder="1" applyAlignment="1">
      <alignment vertical="center" wrapText="1"/>
    </xf>
    <xf numFmtId="0" fontId="32" fillId="0" borderId="151" xfId="3" applyFont="1" applyFill="1" applyBorder="1" applyAlignment="1"/>
    <xf numFmtId="0" fontId="32" fillId="0" borderId="76" xfId="3" applyFont="1" applyFill="1" applyBorder="1" applyAlignment="1"/>
    <xf numFmtId="0" fontId="32" fillId="0" borderId="69" xfId="3" applyFont="1" applyFill="1" applyBorder="1" applyAlignment="1"/>
    <xf numFmtId="0" fontId="32" fillId="0" borderId="68" xfId="3" applyFont="1" applyFill="1" applyBorder="1" applyAlignment="1"/>
    <xf numFmtId="0" fontId="35" fillId="0" borderId="68" xfId="3" applyFont="1" applyFill="1" applyBorder="1" applyAlignment="1">
      <alignment vertical="center" wrapText="1"/>
    </xf>
    <xf numFmtId="0" fontId="36" fillId="0" borderId="152" xfId="3" applyFont="1" applyFill="1" applyBorder="1" applyAlignment="1">
      <alignment vertical="center" wrapText="1"/>
    </xf>
    <xf numFmtId="0" fontId="26" fillId="0" borderId="0" xfId="3" applyAlignment="1"/>
    <xf numFmtId="0" fontId="26" fillId="0" borderId="0" xfId="3" applyBorder="1" applyAlignment="1"/>
    <xf numFmtId="0" fontId="28" fillId="0" borderId="145" xfId="3" applyFont="1" applyBorder="1" applyAlignment="1">
      <alignment horizontal="center"/>
    </xf>
    <xf numFmtId="0" fontId="26" fillId="0" borderId="66" xfId="3" applyFont="1" applyBorder="1" applyAlignment="1">
      <alignment horizontal="center"/>
    </xf>
    <xf numFmtId="0" fontId="26" fillId="0" borderId="31" xfId="3" applyBorder="1"/>
    <xf numFmtId="0" fontId="26" fillId="0" borderId="22" xfId="3" applyBorder="1"/>
    <xf numFmtId="0" fontId="28" fillId="0" borderId="153" xfId="3" applyFont="1" applyBorder="1" applyAlignment="1">
      <alignment horizontal="center"/>
    </xf>
    <xf numFmtId="0" fontId="26" fillId="0" borderId="76" xfId="3" applyBorder="1" applyAlignment="1">
      <alignment horizontal="center"/>
    </xf>
    <xf numFmtId="0" fontId="26" fillId="0" borderId="69" xfId="3" applyBorder="1" applyAlignment="1">
      <alignment horizontal="center"/>
    </xf>
    <xf numFmtId="0" fontId="26" fillId="0" borderId="68" xfId="3" applyBorder="1" applyAlignment="1">
      <alignment horizontal="center"/>
    </xf>
    <xf numFmtId="0" fontId="26" fillId="0" borderId="33" xfId="3" applyFont="1" applyBorder="1" applyAlignment="1">
      <alignment horizontal="center"/>
    </xf>
    <xf numFmtId="0" fontId="26" fillId="0" borderId="8" xfId="3" applyFont="1" applyBorder="1" applyAlignment="1">
      <alignment horizontal="center"/>
    </xf>
    <xf numFmtId="0" fontId="31" fillId="0" borderId="0" xfId="3" applyFont="1" applyBorder="1" applyAlignment="1"/>
    <xf numFmtId="0" fontId="26" fillId="0" borderId="0" xfId="3" applyBorder="1"/>
    <xf numFmtId="0" fontId="34" fillId="0" borderId="0" xfId="3" applyFont="1" applyBorder="1" applyAlignment="1"/>
    <xf numFmtId="0" fontId="38" fillId="0" borderId="0" xfId="3" applyFont="1" applyBorder="1" applyAlignment="1"/>
    <xf numFmtId="0" fontId="39" fillId="0" borderId="0" xfId="3" applyFont="1" applyBorder="1" applyAlignment="1">
      <alignment horizontal="left"/>
    </xf>
    <xf numFmtId="0" fontId="40" fillId="0" borderId="0" xfId="3" applyFont="1" applyBorder="1" applyAlignment="1">
      <alignment horizontal="left"/>
    </xf>
    <xf numFmtId="0" fontId="38" fillId="0" borderId="0" xfId="3" applyFont="1" applyBorder="1" applyAlignment="1">
      <alignment horizontal="left"/>
    </xf>
    <xf numFmtId="0" fontId="45" fillId="0" borderId="0" xfId="3" applyFont="1"/>
    <xf numFmtId="0" fontId="45" fillId="0" borderId="0" xfId="3" applyFont="1" applyAlignment="1"/>
    <xf numFmtId="0" fontId="45" fillId="0" borderId="0" xfId="3" applyFont="1" applyBorder="1" applyAlignment="1"/>
    <xf numFmtId="0" fontId="45" fillId="0" borderId="0" xfId="3" applyFont="1" applyBorder="1"/>
    <xf numFmtId="0" fontId="45" fillId="0" borderId="0" xfId="3" applyFont="1" applyBorder="1" applyAlignment="1">
      <alignment horizontal="left"/>
    </xf>
    <xf numFmtId="0" fontId="48" fillId="0" borderId="0" xfId="3" applyFont="1" applyBorder="1" applyAlignment="1">
      <alignment horizontal="left"/>
    </xf>
    <xf numFmtId="0" fontId="40" fillId="0" borderId="0" xfId="3" applyFont="1" applyBorder="1" applyAlignment="1"/>
    <xf numFmtId="0" fontId="34" fillId="0" borderId="0" xfId="3" applyFont="1" applyBorder="1" applyAlignment="1">
      <alignment horizontal="right"/>
    </xf>
    <xf numFmtId="0" fontId="34" fillId="0" borderId="0" xfId="3" applyFont="1"/>
    <xf numFmtId="0" fontId="26" fillId="0" borderId="0" xfId="3" applyFont="1"/>
    <xf numFmtId="0" fontId="26" fillId="0" borderId="0" xfId="3" quotePrefix="1" applyBorder="1" applyAlignment="1"/>
    <xf numFmtId="0" fontId="30" fillId="0" borderId="0" xfId="3" applyFont="1" applyBorder="1" applyAlignment="1">
      <alignment vertical="center"/>
    </xf>
    <xf numFmtId="0" fontId="25" fillId="0" borderId="0" xfId="2" applyAlignment="1">
      <alignment horizontal="center" vertical="center"/>
    </xf>
    <xf numFmtId="0" fontId="37" fillId="0" borderId="14" xfId="2" applyFont="1" applyBorder="1" applyAlignment="1">
      <alignment horizontal="center" vertical="center"/>
    </xf>
    <xf numFmtId="0" fontId="37" fillId="0" borderId="154" xfId="2" applyFont="1" applyBorder="1" applyAlignment="1">
      <alignment horizontal="center" vertical="center"/>
    </xf>
    <xf numFmtId="0" fontId="25" fillId="0" borderId="154" xfId="2" applyBorder="1" applyAlignment="1">
      <alignment horizontal="center" vertical="center"/>
    </xf>
    <xf numFmtId="0" fontId="25" fillId="0" borderId="65" xfId="2" applyBorder="1" applyAlignment="1">
      <alignment horizontal="center" vertical="center"/>
    </xf>
    <xf numFmtId="0" fontId="37" fillId="0" borderId="12" xfId="2" applyFont="1" applyBorder="1" applyAlignment="1">
      <alignment horizontal="center" vertical="center"/>
    </xf>
    <xf numFmtId="0" fontId="25" fillId="0" borderId="12" xfId="2" applyBorder="1" applyAlignment="1">
      <alignment horizontal="center" vertical="center"/>
    </xf>
    <xf numFmtId="0" fontId="50" fillId="0" borderId="12" xfId="2" applyFont="1" applyBorder="1" applyAlignment="1">
      <alignment horizontal="center" vertical="center" wrapText="1"/>
    </xf>
    <xf numFmtId="0" fontId="37" fillId="0" borderId="65" xfId="2" applyFont="1" applyBorder="1" applyAlignment="1">
      <alignment horizontal="center" vertical="center"/>
    </xf>
    <xf numFmtId="0" fontId="25" fillId="0" borderId="14" xfId="2" applyBorder="1" applyAlignment="1">
      <alignment horizontal="center" vertical="center"/>
    </xf>
    <xf numFmtId="0" fontId="37" fillId="0" borderId="0" xfId="2" applyFont="1" applyAlignment="1">
      <alignment horizontal="center" vertical="center"/>
    </xf>
    <xf numFmtId="0" fontId="50" fillId="0" borderId="14" xfId="2" applyFont="1" applyBorder="1" applyAlignment="1">
      <alignment horizontal="center" vertical="center" wrapText="1"/>
    </xf>
    <xf numFmtId="0" fontId="50" fillId="0" borderId="154" xfId="2" applyFont="1" applyBorder="1" applyAlignment="1">
      <alignment horizontal="center" vertical="center" wrapText="1"/>
    </xf>
    <xf numFmtId="0" fontId="50" fillId="0" borderId="65" xfId="2" applyFont="1" applyBorder="1" applyAlignment="1">
      <alignment horizontal="center" vertical="center" wrapText="1"/>
    </xf>
    <xf numFmtId="0" fontId="51" fillId="0" borderId="12" xfId="2" applyFont="1" applyBorder="1" applyAlignment="1">
      <alignment horizontal="center" vertical="center" wrapText="1"/>
    </xf>
    <xf numFmtId="0" fontId="51" fillId="0" borderId="14" xfId="2" applyFont="1" applyBorder="1" applyAlignment="1">
      <alignment horizontal="center" vertical="center" wrapText="1"/>
    </xf>
    <xf numFmtId="0" fontId="51" fillId="0" borderId="154" xfId="2" applyFont="1" applyBorder="1" applyAlignment="1">
      <alignment horizontal="center" vertical="center" wrapText="1"/>
    </xf>
    <xf numFmtId="0" fontId="51" fillId="0" borderId="65" xfId="2" applyFont="1" applyBorder="1" applyAlignment="1">
      <alignment horizontal="center" vertical="center" wrapText="1"/>
    </xf>
    <xf numFmtId="0" fontId="51" fillId="0" borderId="24" xfId="2" applyFont="1" applyBorder="1" applyAlignment="1">
      <alignment horizontal="center" vertical="center" wrapText="1"/>
    </xf>
    <xf numFmtId="0" fontId="51" fillId="0" borderId="155" xfId="2" applyFont="1" applyBorder="1" applyAlignment="1">
      <alignment horizontal="center" vertical="center" wrapText="1"/>
    </xf>
    <xf numFmtId="0" fontId="51" fillId="0" borderId="25" xfId="2" applyFont="1" applyBorder="1" applyAlignment="1">
      <alignment horizontal="center" vertical="center" wrapText="1"/>
    </xf>
    <xf numFmtId="0" fontId="53" fillId="0" borderId="0" xfId="2" applyFont="1" applyAlignment="1">
      <alignment horizontal="left" vertical="center"/>
    </xf>
    <xf numFmtId="0" fontId="49" fillId="0" borderId="12" xfId="2" applyFont="1" applyBorder="1" applyAlignment="1">
      <alignment horizontal="center" vertical="center"/>
    </xf>
    <xf numFmtId="0" fontId="55" fillId="0" borderId="0" xfId="2" applyFont="1" applyAlignment="1">
      <alignment vertical="center"/>
    </xf>
    <xf numFmtId="0" fontId="55" fillId="3" borderId="0" xfId="2" applyNumberFormat="1" applyFont="1" applyFill="1" applyAlignment="1">
      <alignment vertical="center"/>
    </xf>
    <xf numFmtId="0" fontId="55" fillId="3" borderId="0" xfId="2" applyFont="1" applyFill="1" applyAlignment="1">
      <alignment vertical="center"/>
    </xf>
    <xf numFmtId="0" fontId="55" fillId="3" borderId="35" xfId="2" applyNumberFormat="1" applyFont="1" applyFill="1" applyBorder="1" applyAlignment="1">
      <alignment horizontal="left" vertical="center"/>
    </xf>
    <xf numFmtId="0" fontId="55" fillId="3" borderId="143" xfId="2" applyNumberFormat="1" applyFont="1" applyFill="1" applyBorder="1" applyAlignment="1">
      <alignment horizontal="left" vertical="center"/>
    </xf>
    <xf numFmtId="0" fontId="55" fillId="3" borderId="35" xfId="2" applyNumberFormat="1" applyFont="1" applyFill="1" applyBorder="1" applyAlignment="1">
      <alignment vertical="center"/>
    </xf>
    <xf numFmtId="0" fontId="55" fillId="3" borderId="35" xfId="2" applyFont="1" applyFill="1" applyBorder="1" applyAlignment="1">
      <alignment vertical="center"/>
    </xf>
    <xf numFmtId="0" fontId="55" fillId="3" borderId="36" xfId="2" applyFont="1" applyFill="1" applyBorder="1" applyAlignment="1">
      <alignment vertical="center"/>
    </xf>
    <xf numFmtId="0" fontId="55" fillId="3" borderId="0" xfId="2" applyNumberFormat="1" applyFont="1" applyFill="1" applyBorder="1" applyAlignment="1">
      <alignment horizontal="center" vertical="center"/>
    </xf>
    <xf numFmtId="0" fontId="55" fillId="3" borderId="0" xfId="2" applyNumberFormat="1" applyFont="1" applyFill="1" applyBorder="1" applyAlignment="1">
      <alignment horizontal="left" vertical="center"/>
    </xf>
    <xf numFmtId="0" fontId="55" fillId="3" borderId="0" xfId="2" applyNumberFormat="1" applyFont="1" applyFill="1" applyBorder="1" applyAlignment="1">
      <alignment vertical="center"/>
    </xf>
    <xf numFmtId="0" fontId="55" fillId="3" borderId="0" xfId="2" applyNumberFormat="1" applyFont="1" applyFill="1" applyAlignment="1">
      <alignment horizontal="left" vertical="center"/>
    </xf>
    <xf numFmtId="0" fontId="55" fillId="3" borderId="32" xfId="2" applyNumberFormat="1" applyFont="1" applyFill="1" applyBorder="1" applyAlignment="1">
      <alignment horizontal="left" vertical="center"/>
    </xf>
    <xf numFmtId="0" fontId="55" fillId="3" borderId="0" xfId="2" applyNumberFormat="1" applyFont="1" applyFill="1" applyBorder="1" applyAlignment="1">
      <alignment horizontal="center" vertical="center" textRotation="255"/>
    </xf>
    <xf numFmtId="0" fontId="55" fillId="3" borderId="34" xfId="2" applyNumberFormat="1" applyFont="1" applyFill="1" applyBorder="1" applyAlignment="1">
      <alignment vertical="center"/>
    </xf>
    <xf numFmtId="0" fontId="55" fillId="3" borderId="9" xfId="2" applyNumberFormat="1" applyFont="1" applyFill="1" applyBorder="1" applyAlignment="1">
      <alignment vertical="center"/>
    </xf>
    <xf numFmtId="0" fontId="55" fillId="3" borderId="32" xfId="2" applyNumberFormat="1" applyFont="1" applyFill="1" applyBorder="1" applyAlignment="1">
      <alignment vertical="center"/>
    </xf>
    <xf numFmtId="0" fontId="55" fillId="3" borderId="25" xfId="2" applyNumberFormat="1" applyFont="1" applyFill="1" applyBorder="1" applyAlignment="1">
      <alignment vertical="center"/>
    </xf>
    <xf numFmtId="0" fontId="55" fillId="3" borderId="29" xfId="2" applyNumberFormat="1" applyFont="1" applyFill="1" applyBorder="1" applyAlignment="1">
      <alignment vertical="center"/>
    </xf>
    <xf numFmtId="0" fontId="55" fillId="3" borderId="29" xfId="2" applyFont="1" applyFill="1" applyBorder="1" applyAlignment="1">
      <alignment vertical="center"/>
    </xf>
    <xf numFmtId="0" fontId="55" fillId="3" borderId="24" xfId="2" applyFont="1" applyFill="1" applyBorder="1" applyAlignment="1">
      <alignment vertical="center"/>
    </xf>
    <xf numFmtId="0" fontId="55" fillId="3" borderId="39" xfId="2" applyNumberFormat="1" applyFont="1" applyFill="1" applyBorder="1" applyAlignment="1">
      <alignment vertical="center"/>
    </xf>
    <xf numFmtId="0" fontId="55" fillId="3" borderId="39" xfId="2" applyNumberFormat="1" applyFont="1" applyFill="1" applyBorder="1" applyAlignment="1">
      <alignment vertical="center" wrapText="1"/>
    </xf>
    <xf numFmtId="0" fontId="55" fillId="3" borderId="0" xfId="2" applyFont="1" applyFill="1" applyBorder="1" applyAlignment="1">
      <alignment vertical="center"/>
    </xf>
    <xf numFmtId="0" fontId="55" fillId="0" borderId="0" xfId="2" applyNumberFormat="1" applyFont="1" applyBorder="1" applyAlignment="1">
      <alignment horizontal="center" vertical="center"/>
    </xf>
    <xf numFmtId="0" fontId="55" fillId="0" borderId="0" xfId="2" applyNumberFormat="1" applyFont="1" applyBorder="1" applyAlignment="1">
      <alignment vertical="center"/>
    </xf>
    <xf numFmtId="0" fontId="55" fillId="0" borderId="0" xfId="2" applyNumberFormat="1" applyFont="1" applyBorder="1" applyAlignment="1">
      <alignment horizontal="left" vertical="center"/>
    </xf>
    <xf numFmtId="0" fontId="55" fillId="0" borderId="0" xfId="2" applyFont="1" applyBorder="1" applyAlignment="1">
      <alignment vertical="center"/>
    </xf>
    <xf numFmtId="0" fontId="55" fillId="0" borderId="0" xfId="2" applyNumberFormat="1" applyFont="1" applyAlignment="1">
      <alignment horizontal="center" vertical="center"/>
    </xf>
    <xf numFmtId="0" fontId="55" fillId="0" borderId="0" xfId="2" applyNumberFormat="1" applyFont="1" applyAlignment="1">
      <alignment vertical="center"/>
    </xf>
    <xf numFmtId="0" fontId="55" fillId="3" borderId="0" xfId="2" applyNumberFormat="1" applyFont="1" applyFill="1" applyAlignment="1">
      <alignment horizontal="center" vertical="center"/>
    </xf>
    <xf numFmtId="0" fontId="55" fillId="3" borderId="0" xfId="2" applyFont="1" applyFill="1" applyBorder="1" applyAlignment="1">
      <alignment horizontal="center" vertical="center"/>
    </xf>
    <xf numFmtId="0" fontId="55" fillId="3" borderId="0" xfId="2" applyFont="1" applyFill="1" applyBorder="1" applyAlignment="1">
      <alignment vertical="center" wrapText="1"/>
    </xf>
    <xf numFmtId="0" fontId="55" fillId="3" borderId="0" xfId="2" applyFont="1" applyFill="1" applyBorder="1" applyAlignment="1">
      <alignment horizontal="left" vertical="center" wrapText="1"/>
    </xf>
    <xf numFmtId="0" fontId="56" fillId="3" borderId="0" xfId="2" applyFont="1" applyFill="1" applyBorder="1" applyAlignment="1">
      <alignment vertical="center"/>
    </xf>
    <xf numFmtId="0" fontId="55" fillId="0" borderId="0" xfId="2" applyFont="1" applyFill="1" applyAlignment="1">
      <alignment vertical="center"/>
    </xf>
    <xf numFmtId="0" fontId="55" fillId="3" borderId="0" xfId="2" applyFont="1" applyFill="1" applyBorder="1" applyAlignment="1">
      <alignment horizontal="left" vertical="center"/>
    </xf>
    <xf numFmtId="0" fontId="55" fillId="0" borderId="0" xfId="2" applyFont="1" applyAlignment="1">
      <alignment horizontal="center" vertical="center"/>
    </xf>
    <xf numFmtId="0" fontId="55" fillId="0" borderId="0" xfId="2" applyNumberFormat="1" applyFont="1" applyFill="1" applyAlignment="1">
      <alignment vertical="center"/>
    </xf>
    <xf numFmtId="0" fontId="55" fillId="0" borderId="0" xfId="2" applyNumberFormat="1" applyFont="1" applyFill="1" applyAlignment="1">
      <alignment horizontal="center" vertical="center"/>
    </xf>
    <xf numFmtId="0" fontId="57" fillId="0" borderId="0" xfId="2" applyNumberFormat="1" applyFont="1" applyAlignment="1">
      <alignment vertical="center"/>
    </xf>
    <xf numFmtId="0" fontId="58" fillId="0" borderId="0" xfId="2" applyFont="1" applyAlignment="1">
      <alignment vertical="center"/>
    </xf>
    <xf numFmtId="0" fontId="55" fillId="3" borderId="0" xfId="2" applyFont="1" applyFill="1" applyAlignment="1">
      <alignment vertical="center" wrapText="1"/>
    </xf>
    <xf numFmtId="0" fontId="55" fillId="3" borderId="0" xfId="2" applyFont="1" applyFill="1" applyBorder="1" applyAlignment="1">
      <alignment vertical="top" wrapText="1"/>
    </xf>
    <xf numFmtId="0" fontId="55" fillId="3" borderId="32" xfId="2" applyFont="1" applyFill="1" applyBorder="1" applyAlignment="1">
      <alignment horizontal="center" vertical="center"/>
    </xf>
    <xf numFmtId="0" fontId="56" fillId="3" borderId="0" xfId="2" applyFont="1" applyFill="1" applyBorder="1" applyAlignment="1">
      <alignment horizontal="left" vertical="center"/>
    </xf>
    <xf numFmtId="0" fontId="56" fillId="3" borderId="0" xfId="2" applyFont="1" applyFill="1" applyBorder="1" applyAlignment="1">
      <alignment vertical="center" wrapText="1"/>
    </xf>
    <xf numFmtId="0" fontId="55" fillId="3" borderId="134" xfId="2" applyFont="1" applyFill="1" applyBorder="1" applyAlignment="1">
      <alignment vertical="center"/>
    </xf>
    <xf numFmtId="0" fontId="55" fillId="3" borderId="0" xfId="2" applyNumberFormat="1" applyFont="1" applyFill="1" applyBorder="1" applyAlignment="1">
      <alignment horizontal="right" vertical="center"/>
    </xf>
    <xf numFmtId="0" fontId="55" fillId="3" borderId="134" xfId="2" applyNumberFormat="1" applyFont="1" applyFill="1" applyBorder="1" applyAlignment="1">
      <alignment vertical="center"/>
    </xf>
    <xf numFmtId="0" fontId="55" fillId="3" borderId="133" xfId="2" applyFont="1" applyFill="1" applyBorder="1" applyAlignment="1">
      <alignment vertical="center"/>
    </xf>
    <xf numFmtId="0" fontId="55" fillId="3" borderId="134" xfId="2" applyNumberFormat="1" applyFont="1" applyFill="1" applyBorder="1" applyAlignment="1">
      <alignment horizontal="right" vertical="center"/>
    </xf>
    <xf numFmtId="0" fontId="55" fillId="3" borderId="132" xfId="2" applyFont="1" applyFill="1" applyBorder="1" applyAlignment="1">
      <alignment vertical="center"/>
    </xf>
    <xf numFmtId="0" fontId="55" fillId="3" borderId="131" xfId="2" applyFont="1" applyFill="1" applyBorder="1" applyAlignment="1">
      <alignment vertical="center"/>
    </xf>
    <xf numFmtId="0" fontId="55" fillId="3" borderId="130" xfId="2" applyFont="1" applyFill="1" applyBorder="1" applyAlignment="1">
      <alignment vertical="center"/>
    </xf>
    <xf numFmtId="0" fontId="55" fillId="3" borderId="19" xfId="2" applyNumberFormat="1" applyFont="1" applyFill="1" applyBorder="1" applyAlignment="1">
      <alignment horizontal="center" vertical="center"/>
    </xf>
    <xf numFmtId="0" fontId="55" fillId="3" borderId="75" xfId="2" applyNumberFormat="1" applyFont="1" applyFill="1" applyBorder="1" applyAlignment="1">
      <alignment horizontal="center" vertical="center"/>
    </xf>
    <xf numFmtId="0" fontId="55" fillId="3" borderId="11" xfId="2" applyNumberFormat="1" applyFont="1" applyFill="1" applyBorder="1" applyAlignment="1">
      <alignment horizontal="center" vertical="center"/>
    </xf>
    <xf numFmtId="0" fontId="55" fillId="3" borderId="19" xfId="2" applyNumberFormat="1" applyFont="1" applyFill="1" applyBorder="1" applyAlignment="1">
      <alignment horizontal="center" vertical="center" shrinkToFit="1"/>
    </xf>
    <xf numFmtId="0" fontId="55" fillId="3" borderId="75" xfId="2" applyNumberFormat="1" applyFont="1" applyFill="1" applyBorder="1" applyAlignment="1">
      <alignment horizontal="center" vertical="center" shrinkToFit="1"/>
    </xf>
    <xf numFmtId="0" fontId="55" fillId="3" borderId="30" xfId="2" applyNumberFormat="1" applyFont="1" applyFill="1" applyBorder="1" applyAlignment="1">
      <alignment horizontal="center" vertical="center"/>
    </xf>
    <xf numFmtId="0" fontId="55" fillId="0" borderId="75" xfId="2" applyNumberFormat="1" applyFont="1" applyFill="1" applyBorder="1" applyAlignment="1">
      <alignment horizontal="center" vertical="center"/>
    </xf>
    <xf numFmtId="0" fontId="55" fillId="0" borderId="11" xfId="2" applyNumberFormat="1" applyFont="1" applyFill="1" applyBorder="1" applyAlignment="1">
      <alignment horizontal="center" vertical="center"/>
    </xf>
    <xf numFmtId="0" fontId="55" fillId="0" borderId="19" xfId="2" applyNumberFormat="1" applyFont="1" applyFill="1" applyBorder="1" applyAlignment="1">
      <alignment horizontal="center" vertical="center"/>
    </xf>
    <xf numFmtId="0" fontId="55" fillId="3" borderId="65" xfId="2" applyNumberFormat="1" applyFont="1" applyFill="1" applyBorder="1" applyAlignment="1">
      <alignment horizontal="center" vertical="center"/>
    </xf>
    <xf numFmtId="0" fontId="55" fillId="0" borderId="75" xfId="2" applyNumberFormat="1" applyFont="1" applyBorder="1" applyAlignment="1">
      <alignment horizontal="center" vertical="center"/>
    </xf>
    <xf numFmtId="0" fontId="55" fillId="0" borderId="11" xfId="2" applyNumberFormat="1" applyFont="1" applyBorder="1" applyAlignment="1">
      <alignment horizontal="center" vertical="center"/>
    </xf>
    <xf numFmtId="0" fontId="55" fillId="0" borderId="19" xfId="2" applyNumberFormat="1" applyFont="1" applyBorder="1" applyAlignment="1">
      <alignment horizontal="center" vertical="center"/>
    </xf>
    <xf numFmtId="0" fontId="55" fillId="3" borderId="11" xfId="2" applyNumberFormat="1" applyFont="1" applyFill="1" applyBorder="1" applyAlignment="1">
      <alignment horizontal="center" vertical="center" shrinkToFit="1"/>
    </xf>
    <xf numFmtId="0" fontId="55" fillId="0" borderId="12" xfId="2" applyFont="1" applyFill="1" applyBorder="1" applyAlignment="1">
      <alignment horizontal="left" vertical="center" wrapText="1"/>
    </xf>
    <xf numFmtId="0" fontId="60" fillId="0" borderId="0" xfId="2" applyFont="1"/>
    <xf numFmtId="0" fontId="61" fillId="0" borderId="0" xfId="2" applyNumberFormat="1" applyFont="1" applyBorder="1" applyAlignment="1">
      <alignment horizontal="left" vertical="center"/>
    </xf>
    <xf numFmtId="0" fontId="57" fillId="0" borderId="0" xfId="2" applyNumberFormat="1" applyFont="1" applyBorder="1" applyAlignment="1">
      <alignment horizontal="center" vertical="center"/>
    </xf>
    <xf numFmtId="0" fontId="62" fillId="0" borderId="0" xfId="2" applyNumberFormat="1" applyFont="1" applyBorder="1" applyAlignment="1">
      <alignment horizontal="center" vertical="center"/>
    </xf>
    <xf numFmtId="0" fontId="60" fillId="0" borderId="0" xfId="2" applyNumberFormat="1" applyFont="1" applyBorder="1" applyAlignment="1">
      <alignment vertical="center"/>
    </xf>
    <xf numFmtId="0" fontId="60" fillId="0" borderId="0" xfId="2" applyNumberFormat="1" applyFont="1" applyBorder="1"/>
    <xf numFmtId="0" fontId="57" fillId="0" borderId="0" xfId="2" applyNumberFormat="1" applyFont="1" applyBorder="1" applyAlignment="1">
      <alignment horizontal="left" vertical="center"/>
    </xf>
    <xf numFmtId="0" fontId="60" fillId="0" borderId="0" xfId="2" applyFont="1" applyBorder="1"/>
    <xf numFmtId="0" fontId="63" fillId="0" borderId="0" xfId="2" applyFont="1" applyBorder="1" applyAlignment="1">
      <alignment vertical="center"/>
    </xf>
    <xf numFmtId="0" fontId="64" fillId="0" borderId="0" xfId="2" applyNumberFormat="1" applyFont="1" applyAlignment="1">
      <alignment vertical="center"/>
    </xf>
    <xf numFmtId="0" fontId="57" fillId="0" borderId="0" xfId="2" applyNumberFormat="1" applyFont="1" applyAlignment="1">
      <alignment horizontal="center" vertical="center"/>
    </xf>
    <xf numFmtId="0" fontId="60" fillId="0" borderId="0" xfId="2" applyNumberFormat="1" applyFont="1"/>
    <xf numFmtId="0" fontId="60" fillId="0" borderId="29" xfId="2" applyFont="1" applyBorder="1" applyAlignment="1">
      <alignment horizontal="center" vertical="center"/>
    </xf>
    <xf numFmtId="0" fontId="57" fillId="6" borderId="40" xfId="2" applyNumberFormat="1" applyFont="1" applyFill="1" applyBorder="1" applyAlignment="1">
      <alignment horizontal="center" vertical="center"/>
    </xf>
    <xf numFmtId="0" fontId="55" fillId="6" borderId="24" xfId="2" applyFont="1" applyFill="1" applyBorder="1" applyAlignment="1">
      <alignment horizontal="left" vertical="center" wrapText="1"/>
    </xf>
    <xf numFmtId="0" fontId="55" fillId="6" borderId="23" xfId="2" applyFont="1" applyFill="1" applyBorder="1" applyAlignment="1">
      <alignment horizontal="left" vertical="center" wrapText="1"/>
    </xf>
    <xf numFmtId="0" fontId="55" fillId="6" borderId="12" xfId="2" applyFont="1" applyFill="1" applyBorder="1" applyAlignment="1">
      <alignment horizontal="left" vertical="center" wrapText="1"/>
    </xf>
    <xf numFmtId="0" fontId="57" fillId="6" borderId="39" xfId="2" applyNumberFormat="1" applyFont="1" applyFill="1" applyBorder="1" applyAlignment="1">
      <alignment horizontal="center" vertical="center"/>
    </xf>
    <xf numFmtId="0" fontId="57" fillId="6" borderId="23" xfId="2" applyNumberFormat="1" applyFont="1" applyFill="1" applyBorder="1" applyAlignment="1">
      <alignment horizontal="center" vertical="center"/>
    </xf>
    <xf numFmtId="0" fontId="60" fillId="6" borderId="39" xfId="2" applyFont="1" applyFill="1" applyBorder="1" applyAlignment="1">
      <alignment horizontal="center" vertical="center" shrinkToFit="1"/>
    </xf>
    <xf numFmtId="0" fontId="55" fillId="0" borderId="0" xfId="2" applyFont="1" applyFill="1" applyBorder="1" applyAlignment="1">
      <alignment horizontal="left" vertical="center" wrapText="1"/>
    </xf>
    <xf numFmtId="0" fontId="63" fillId="0" borderId="0" xfId="2" applyFont="1" applyBorder="1" applyAlignment="1">
      <alignment horizontal="center" vertical="center"/>
    </xf>
    <xf numFmtId="0" fontId="66" fillId="0" borderId="0" xfId="2" applyNumberFormat="1" applyFont="1" applyBorder="1" applyAlignment="1">
      <alignment vertical="center"/>
    </xf>
    <xf numFmtId="0" fontId="60" fillId="0" borderId="0" xfId="2" applyNumberFormat="1" applyFont="1" applyBorder="1" applyAlignment="1"/>
    <xf numFmtId="0" fontId="60" fillId="0" borderId="0" xfId="2" applyFont="1" applyBorder="1" applyAlignment="1"/>
    <xf numFmtId="0" fontId="57" fillId="0" borderId="0" xfId="2" applyNumberFormat="1" applyFont="1" applyBorder="1" applyAlignment="1">
      <alignment vertical="center"/>
    </xf>
    <xf numFmtId="0" fontId="60" fillId="0" borderId="0" xfId="2" applyNumberFormat="1" applyFont="1" applyBorder="1" applyAlignment="1">
      <alignment horizontal="center" vertical="center"/>
    </xf>
    <xf numFmtId="0" fontId="57" fillId="0" borderId="0" xfId="2" applyNumberFormat="1" applyFont="1" applyBorder="1" applyAlignment="1">
      <alignment horizontal="right" vertical="center"/>
    </xf>
    <xf numFmtId="0" fontId="60" fillId="0" borderId="0" xfId="2" applyNumberFormat="1" applyFont="1" applyBorder="1" applyAlignment="1">
      <alignment horizontal="left"/>
    </xf>
    <xf numFmtId="0" fontId="60" fillId="0" borderId="0" xfId="2" applyNumberFormat="1" applyFont="1" applyBorder="1" applyAlignment="1">
      <alignment horizontal="left" vertical="center"/>
    </xf>
    <xf numFmtId="0" fontId="66" fillId="0" borderId="0" xfId="2" applyNumberFormat="1" applyFont="1" applyBorder="1" applyAlignment="1">
      <alignment horizontal="left" vertical="center"/>
    </xf>
    <xf numFmtId="0" fontId="63" fillId="0" borderId="0" xfId="2" applyFont="1" applyAlignment="1">
      <alignment vertical="center"/>
    </xf>
    <xf numFmtId="0" fontId="57" fillId="0" borderId="0" xfId="2" applyNumberFormat="1" applyFont="1" applyAlignment="1">
      <alignment horizontal="left" vertical="center"/>
    </xf>
    <xf numFmtId="0" fontId="60" fillId="0" borderId="0" xfId="2" applyNumberFormat="1" applyFont="1" applyAlignment="1">
      <alignment horizontal="left"/>
    </xf>
    <xf numFmtId="0" fontId="66" fillId="0" borderId="0" xfId="2" applyNumberFormat="1" applyFont="1" applyAlignment="1">
      <alignment horizontal="left" vertical="center"/>
    </xf>
    <xf numFmtId="0" fontId="63" fillId="0" borderId="0" xfId="2" applyFont="1"/>
    <xf numFmtId="0" fontId="63" fillId="0" borderId="0" xfId="2" applyFont="1" applyBorder="1" applyAlignment="1">
      <alignment horizontal="left"/>
    </xf>
    <xf numFmtId="0" fontId="60" fillId="0" borderId="0" xfId="2" applyFont="1" applyBorder="1" applyAlignment="1">
      <alignment horizontal="left"/>
    </xf>
    <xf numFmtId="0" fontId="67" fillId="0" borderId="0" xfId="2" applyNumberFormat="1" applyFont="1" applyBorder="1" applyAlignment="1">
      <alignment horizontal="left" vertical="center"/>
    </xf>
    <xf numFmtId="0" fontId="68" fillId="0" borderId="0" xfId="2" applyNumberFormat="1" applyFont="1" applyBorder="1" applyAlignment="1">
      <alignment horizontal="left" vertical="center"/>
    </xf>
    <xf numFmtId="0" fontId="55" fillId="0" borderId="20" xfId="2" applyFont="1" applyFill="1" applyBorder="1" applyAlignment="1">
      <alignment horizontal="left" vertical="center" wrapText="1"/>
    </xf>
    <xf numFmtId="0" fontId="55" fillId="3" borderId="20" xfId="2" applyFont="1" applyFill="1" applyBorder="1" applyAlignment="1">
      <alignment horizontal="center" vertical="center"/>
    </xf>
    <xf numFmtId="0" fontId="55" fillId="3" borderId="21" xfId="2" applyFont="1" applyFill="1" applyBorder="1" applyAlignment="1">
      <alignment horizontal="center" vertical="center"/>
    </xf>
    <xf numFmtId="0" fontId="55" fillId="3" borderId="12" xfId="2" applyFont="1" applyFill="1" applyBorder="1" applyAlignment="1">
      <alignment horizontal="center" vertical="center"/>
    </xf>
    <xf numFmtId="0" fontId="55" fillId="3" borderId="13" xfId="2" applyFont="1" applyFill="1" applyBorder="1" applyAlignment="1">
      <alignment horizontal="center" vertical="center"/>
    </xf>
    <xf numFmtId="0" fontId="55" fillId="3" borderId="20" xfId="2" applyFont="1" applyFill="1" applyBorder="1" applyAlignment="1">
      <alignment horizontal="left" vertical="center" wrapText="1"/>
    </xf>
    <xf numFmtId="0" fontId="55" fillId="3" borderId="76" xfId="2" applyFont="1" applyFill="1" applyBorder="1" applyAlignment="1">
      <alignment horizontal="left" vertical="center" wrapText="1"/>
    </xf>
    <xf numFmtId="0" fontId="55" fillId="3" borderId="76" xfId="2" applyFont="1" applyFill="1" applyBorder="1" applyAlignment="1">
      <alignment horizontal="center" vertical="center"/>
    </xf>
    <xf numFmtId="0" fontId="55" fillId="3" borderId="77" xfId="2" applyFont="1" applyFill="1" applyBorder="1" applyAlignment="1">
      <alignment horizontal="center" vertical="center"/>
    </xf>
    <xf numFmtId="0" fontId="55" fillId="3" borderId="12" xfId="2" applyFont="1" applyFill="1" applyBorder="1" applyAlignment="1">
      <alignment horizontal="left" vertical="top" wrapText="1"/>
    </xf>
    <xf numFmtId="0" fontId="55" fillId="0" borderId="76" xfId="2" applyFont="1" applyBorder="1" applyAlignment="1">
      <alignment horizontal="left" vertical="center" wrapText="1"/>
    </xf>
    <xf numFmtId="0" fontId="55" fillId="0" borderId="12" xfId="2" applyFont="1" applyBorder="1" applyAlignment="1">
      <alignment horizontal="left" vertical="center" wrapText="1"/>
    </xf>
    <xf numFmtId="0" fontId="55" fillId="3" borderId="12" xfId="2" applyFont="1" applyFill="1" applyBorder="1" applyAlignment="1">
      <alignment horizontal="left" vertical="center" wrapText="1"/>
    </xf>
    <xf numFmtId="0" fontId="55" fillId="0" borderId="76" xfId="2" applyFont="1" applyFill="1" applyBorder="1" applyAlignment="1">
      <alignment horizontal="left" vertical="center" wrapText="1"/>
    </xf>
    <xf numFmtId="0" fontId="55" fillId="3" borderId="48" xfId="2" applyFont="1" applyFill="1" applyBorder="1" applyAlignment="1">
      <alignment horizontal="left" vertical="center" wrapText="1"/>
    </xf>
    <xf numFmtId="0" fontId="55" fillId="3" borderId="48" xfId="2" applyFont="1" applyFill="1" applyBorder="1" applyAlignment="1">
      <alignment horizontal="center" vertical="center"/>
    </xf>
    <xf numFmtId="0" fontId="55" fillId="3" borderId="49" xfId="2" applyFont="1" applyFill="1" applyBorder="1" applyAlignment="1">
      <alignment horizontal="center" vertical="center"/>
    </xf>
    <xf numFmtId="0" fontId="55" fillId="3" borderId="20" xfId="2" applyFont="1" applyFill="1" applyBorder="1" applyAlignment="1">
      <alignment horizontal="left" vertical="top" wrapText="1"/>
    </xf>
    <xf numFmtId="0" fontId="55" fillId="3" borderId="76" xfId="2" applyFont="1" applyFill="1" applyBorder="1" applyAlignment="1">
      <alignment horizontal="left" vertical="top" wrapText="1"/>
    </xf>
    <xf numFmtId="0" fontId="55" fillId="0" borderId="76" xfId="2" applyFont="1" applyBorder="1" applyAlignment="1">
      <alignment horizontal="left" vertical="center" wrapText="1" shrinkToFit="1"/>
    </xf>
    <xf numFmtId="0" fontId="55" fillId="3" borderId="34" xfId="2" applyNumberFormat="1" applyFont="1" applyFill="1" applyBorder="1" applyAlignment="1">
      <alignment horizontal="center" vertical="center" wrapText="1"/>
    </xf>
    <xf numFmtId="0" fontId="55" fillId="3" borderId="35" xfId="2" applyNumberFormat="1" applyFont="1" applyFill="1" applyBorder="1" applyAlignment="1">
      <alignment horizontal="center" vertical="center"/>
    </xf>
    <xf numFmtId="0" fontId="55" fillId="3" borderId="36" xfId="2" applyNumberFormat="1" applyFont="1" applyFill="1" applyBorder="1" applyAlignment="1">
      <alignment horizontal="center" vertical="center"/>
    </xf>
    <xf numFmtId="0" fontId="55" fillId="3" borderId="9" xfId="2" applyNumberFormat="1" applyFont="1" applyFill="1" applyBorder="1" applyAlignment="1">
      <alignment horizontal="center" vertical="center"/>
    </xf>
    <xf numFmtId="0" fontId="55" fillId="3" borderId="0" xfId="2" applyNumberFormat="1" applyFont="1" applyFill="1" applyBorder="1" applyAlignment="1">
      <alignment horizontal="center" vertical="center"/>
    </xf>
    <xf numFmtId="0" fontId="55" fillId="3" borderId="32" xfId="2" applyNumberFormat="1" applyFont="1" applyFill="1" applyBorder="1" applyAlignment="1">
      <alignment horizontal="center" vertical="center"/>
    </xf>
    <xf numFmtId="0" fontId="55" fillId="3" borderId="25" xfId="2" applyNumberFormat="1" applyFont="1" applyFill="1" applyBorder="1" applyAlignment="1">
      <alignment horizontal="center" vertical="center"/>
    </xf>
    <xf numFmtId="0" fontId="55" fillId="3" borderId="29" xfId="2" applyNumberFormat="1" applyFont="1" applyFill="1" applyBorder="1" applyAlignment="1">
      <alignment horizontal="center" vertical="center"/>
    </xf>
    <xf numFmtId="0" fontId="55" fillId="3" borderId="24" xfId="2" applyNumberFormat="1" applyFont="1" applyFill="1" applyBorder="1" applyAlignment="1">
      <alignment horizontal="center" vertical="center"/>
    </xf>
    <xf numFmtId="0" fontId="55" fillId="3" borderId="137" xfId="2" applyFont="1" applyFill="1" applyBorder="1" applyAlignment="1">
      <alignment horizontal="center" vertical="center"/>
    </xf>
    <xf numFmtId="0" fontId="55" fillId="3" borderId="136" xfId="2" applyFont="1" applyFill="1" applyBorder="1" applyAlignment="1">
      <alignment horizontal="center" vertical="center"/>
    </xf>
    <xf numFmtId="0" fontId="55" fillId="3" borderId="135" xfId="2" applyFont="1" applyFill="1" applyBorder="1" applyAlignment="1">
      <alignment horizontal="center" vertical="center"/>
    </xf>
    <xf numFmtId="0" fontId="55" fillId="3" borderId="0" xfId="2" applyFont="1" applyFill="1" applyBorder="1" applyAlignment="1">
      <alignment horizontal="left" vertical="center" wrapText="1"/>
    </xf>
    <xf numFmtId="0" fontId="55" fillId="3" borderId="133" xfId="2" applyFont="1" applyFill="1" applyBorder="1" applyAlignment="1">
      <alignment horizontal="left" vertical="center" wrapText="1"/>
    </xf>
    <xf numFmtId="0" fontId="55" fillId="3" borderId="0" xfId="2" applyFont="1" applyFill="1" applyBorder="1" applyAlignment="1">
      <alignment horizontal="left" vertical="center"/>
    </xf>
    <xf numFmtId="0" fontId="55" fillId="3" borderId="0" xfId="2" applyFont="1" applyFill="1" applyBorder="1" applyAlignment="1">
      <alignment vertical="center" wrapText="1"/>
    </xf>
    <xf numFmtId="0" fontId="55" fillId="3" borderId="48" xfId="2" applyFont="1" applyFill="1" applyBorder="1" applyAlignment="1">
      <alignment horizontal="left" vertical="top" wrapText="1"/>
    </xf>
    <xf numFmtId="0" fontId="55" fillId="0" borderId="20" xfId="2" applyFont="1" applyBorder="1" applyAlignment="1">
      <alignment horizontal="left" vertical="center" wrapText="1"/>
    </xf>
    <xf numFmtId="0" fontId="55" fillId="3" borderId="12" xfId="2" applyFont="1" applyFill="1" applyBorder="1" applyAlignment="1">
      <alignment horizontal="left" vertical="top"/>
    </xf>
    <xf numFmtId="0" fontId="55" fillId="3" borderId="50" xfId="2" applyFont="1" applyFill="1" applyBorder="1" applyAlignment="1">
      <alignment horizontal="left" vertical="center" wrapText="1"/>
    </xf>
    <xf numFmtId="0" fontId="55" fillId="3" borderId="2" xfId="2" applyFont="1" applyFill="1" applyBorder="1" applyAlignment="1">
      <alignment horizontal="left" vertical="center" wrapText="1"/>
    </xf>
    <xf numFmtId="0" fontId="55" fillId="3" borderId="156" xfId="2" applyFont="1" applyFill="1" applyBorder="1" applyAlignment="1">
      <alignment horizontal="left" vertical="center" wrapText="1"/>
    </xf>
    <xf numFmtId="0" fontId="55" fillId="3" borderId="76" xfId="2" applyFont="1" applyFill="1" applyBorder="1" applyAlignment="1">
      <alignment horizontal="left" vertical="center"/>
    </xf>
    <xf numFmtId="0" fontId="55" fillId="0" borderId="12" xfId="2" applyFont="1" applyFill="1" applyBorder="1" applyAlignment="1">
      <alignment horizontal="left" vertical="center" wrapText="1"/>
    </xf>
    <xf numFmtId="0" fontId="55" fillId="0" borderId="12" xfId="2" applyFont="1" applyFill="1" applyBorder="1" applyAlignment="1">
      <alignment horizontal="left" vertical="center"/>
    </xf>
    <xf numFmtId="0" fontId="55" fillId="3" borderId="12" xfId="2" applyFont="1" applyFill="1" applyBorder="1" applyAlignment="1">
      <alignment horizontal="left" vertical="center"/>
    </xf>
    <xf numFmtId="0" fontId="55" fillId="3" borderId="12" xfId="2" applyFont="1" applyFill="1" applyBorder="1" applyAlignment="1">
      <alignment vertical="center"/>
    </xf>
    <xf numFmtId="0" fontId="55" fillId="3" borderId="50" xfId="2" applyFont="1" applyFill="1" applyBorder="1" applyAlignment="1">
      <alignment horizontal="left" vertical="top" wrapText="1"/>
    </xf>
    <xf numFmtId="0" fontId="55" fillId="3" borderId="2" xfId="2" applyFont="1" applyFill="1" applyBorder="1" applyAlignment="1">
      <alignment horizontal="left" vertical="top" wrapText="1"/>
    </xf>
    <xf numFmtId="0" fontId="55" fillId="3" borderId="156" xfId="2" applyFont="1" applyFill="1" applyBorder="1" applyAlignment="1">
      <alignment horizontal="left" vertical="top" wrapText="1"/>
    </xf>
    <xf numFmtId="0" fontId="55" fillId="3" borderId="30" xfId="2" applyFont="1" applyFill="1" applyBorder="1" applyAlignment="1">
      <alignment horizontal="left" vertical="center" wrapText="1"/>
    </xf>
    <xf numFmtId="0" fontId="55" fillId="3" borderId="12" xfId="2" applyFont="1" applyFill="1" applyBorder="1" applyAlignment="1">
      <alignment vertical="center" wrapText="1"/>
    </xf>
    <xf numFmtId="0" fontId="55" fillId="3" borderId="20" xfId="2" applyFont="1" applyFill="1" applyBorder="1" applyAlignment="1">
      <alignment vertical="center" wrapText="1"/>
    </xf>
    <xf numFmtId="0" fontId="55" fillId="3" borderId="0" xfId="2" applyNumberFormat="1" applyFont="1" applyFill="1" applyBorder="1" applyAlignment="1">
      <alignment horizontal="left" vertical="center"/>
    </xf>
    <xf numFmtId="0" fontId="55" fillId="3" borderId="48" xfId="2" applyNumberFormat="1" applyFont="1" applyFill="1" applyBorder="1" applyAlignment="1">
      <alignment horizontal="left" vertical="center" wrapText="1"/>
    </xf>
    <xf numFmtId="0" fontId="55" fillId="3" borderId="0" xfId="2" applyFont="1" applyFill="1" applyBorder="1" applyAlignment="1">
      <alignment horizontal="center" vertical="center"/>
    </xf>
    <xf numFmtId="0" fontId="55" fillId="3" borderId="76" xfId="2" applyNumberFormat="1" applyFont="1" applyFill="1" applyBorder="1" applyAlignment="1">
      <alignment horizontal="left" vertical="center" wrapText="1"/>
    </xf>
    <xf numFmtId="0" fontId="54" fillId="3" borderId="0" xfId="2" applyNumberFormat="1" applyFont="1" applyFill="1" applyAlignment="1">
      <alignment horizontal="center" vertical="center"/>
    </xf>
    <xf numFmtId="0" fontId="55" fillId="0" borderId="34" xfId="2" applyNumberFormat="1" applyFont="1" applyBorder="1" applyAlignment="1">
      <alignment horizontal="center" vertical="center"/>
    </xf>
    <xf numFmtId="0" fontId="55" fillId="0" borderId="35" xfId="2" applyNumberFormat="1" applyFont="1" applyBorder="1" applyAlignment="1">
      <alignment horizontal="center" vertical="center"/>
    </xf>
    <xf numFmtId="0" fontId="55" fillId="0" borderId="25" xfId="2" applyNumberFormat="1" applyFont="1" applyBorder="1" applyAlignment="1">
      <alignment horizontal="center" vertical="center"/>
    </xf>
    <xf numFmtId="0" fontId="55" fillId="0" borderId="29" xfId="2" applyNumberFormat="1" applyFont="1" applyBorder="1" applyAlignment="1">
      <alignment horizontal="center" vertical="center"/>
    </xf>
    <xf numFmtId="0" fontId="55" fillId="3" borderId="12" xfId="2" applyNumberFormat="1" applyFont="1" applyFill="1" applyBorder="1" applyAlignment="1">
      <alignment horizontal="center" vertical="center"/>
    </xf>
    <xf numFmtId="0" fontId="55" fillId="3" borderId="34" xfId="2" applyNumberFormat="1" applyFont="1" applyFill="1" applyBorder="1" applyAlignment="1">
      <alignment horizontal="center" vertical="center"/>
    </xf>
    <xf numFmtId="0" fontId="55" fillId="3" borderId="12" xfId="2" applyNumberFormat="1" applyFont="1" applyFill="1" applyBorder="1" applyAlignment="1">
      <alignment horizontal="center" vertical="center" shrinkToFit="1"/>
    </xf>
    <xf numFmtId="0" fontId="55" fillId="3" borderId="34" xfId="2" applyNumberFormat="1" applyFont="1" applyFill="1" applyBorder="1" applyAlignment="1">
      <alignment horizontal="left" vertical="center"/>
    </xf>
    <xf numFmtId="0" fontId="55" fillId="3" borderId="35" xfId="2" applyNumberFormat="1" applyFont="1" applyFill="1" applyBorder="1" applyAlignment="1">
      <alignment horizontal="left" vertical="center"/>
    </xf>
    <xf numFmtId="0" fontId="55" fillId="0" borderId="36" xfId="2" applyNumberFormat="1" applyFont="1" applyBorder="1" applyAlignment="1">
      <alignment horizontal="center" vertical="center"/>
    </xf>
    <xf numFmtId="0" fontId="55" fillId="0" borderId="24" xfId="2" applyNumberFormat="1" applyFont="1" applyBorder="1" applyAlignment="1">
      <alignment horizontal="center" vertical="center"/>
    </xf>
    <xf numFmtId="0" fontId="55" fillId="3" borderId="12" xfId="2" applyNumberFormat="1" applyFont="1" applyFill="1" applyBorder="1" applyAlignment="1">
      <alignment horizontal="center" vertical="center" wrapText="1"/>
    </xf>
    <xf numFmtId="0" fontId="55" fillId="3" borderId="35" xfId="2" applyNumberFormat="1" applyFont="1" applyFill="1" applyBorder="1" applyAlignment="1">
      <alignment horizontal="center" vertical="center" wrapText="1"/>
    </xf>
    <xf numFmtId="0" fontId="55" fillId="3" borderId="25" xfId="2" applyNumberFormat="1" applyFont="1" applyFill="1" applyBorder="1" applyAlignment="1">
      <alignment horizontal="center" vertical="center" wrapText="1"/>
    </xf>
    <xf numFmtId="0" fontId="55" fillId="3" borderId="29" xfId="2" applyNumberFormat="1" applyFont="1" applyFill="1" applyBorder="1" applyAlignment="1">
      <alignment horizontal="center" vertical="center" wrapText="1"/>
    </xf>
    <xf numFmtId="0" fontId="55" fillId="3" borderId="36" xfId="2" applyNumberFormat="1" applyFont="1" applyFill="1" applyBorder="1" applyAlignment="1">
      <alignment horizontal="left" vertical="center"/>
    </xf>
    <xf numFmtId="0" fontId="55" fillId="3" borderId="140" xfId="2" applyNumberFormat="1" applyFont="1" applyFill="1" applyBorder="1" applyAlignment="1">
      <alignment horizontal="center" vertical="center"/>
    </xf>
    <xf numFmtId="0" fontId="55" fillId="3" borderId="139" xfId="2" applyNumberFormat="1" applyFont="1" applyFill="1" applyBorder="1" applyAlignment="1">
      <alignment horizontal="center" vertical="center"/>
    </xf>
    <xf numFmtId="0" fontId="55" fillId="3" borderId="138" xfId="2" applyNumberFormat="1" applyFont="1" applyFill="1" applyBorder="1" applyAlignment="1">
      <alignment horizontal="center" vertical="center"/>
    </xf>
    <xf numFmtId="0" fontId="55" fillId="3" borderId="140" xfId="2" applyNumberFormat="1" applyFont="1" applyFill="1" applyBorder="1" applyAlignment="1">
      <alignment horizontal="left" vertical="center"/>
    </xf>
    <xf numFmtId="0" fontId="55" fillId="3" borderId="139" xfId="2" applyNumberFormat="1" applyFont="1" applyFill="1" applyBorder="1" applyAlignment="1">
      <alignment horizontal="left" vertical="center"/>
    </xf>
    <xf numFmtId="0" fontId="55" fillId="3" borderId="138" xfId="2" applyNumberFormat="1" applyFont="1" applyFill="1" applyBorder="1" applyAlignment="1">
      <alignment horizontal="left" vertical="center"/>
    </xf>
    <xf numFmtId="0" fontId="55" fillId="3" borderId="25" xfId="2" applyNumberFormat="1" applyFont="1" applyFill="1" applyBorder="1" applyAlignment="1">
      <alignment horizontal="left" vertical="center"/>
    </xf>
    <xf numFmtId="0" fontId="55" fillId="3" borderId="29" xfId="2" applyNumberFormat="1" applyFont="1" applyFill="1" applyBorder="1" applyAlignment="1">
      <alignment horizontal="left" vertical="center"/>
    </xf>
    <xf numFmtId="0" fontId="55" fillId="3" borderId="24" xfId="2" applyNumberFormat="1" applyFont="1" applyFill="1" applyBorder="1" applyAlignment="1">
      <alignment horizontal="left" vertical="center"/>
    </xf>
    <xf numFmtId="0" fontId="55" fillId="3" borderId="0" xfId="2" applyNumberFormat="1" applyFont="1" applyFill="1" applyAlignment="1">
      <alignment horizontal="left" vertical="center" wrapText="1"/>
    </xf>
    <xf numFmtId="0" fontId="55" fillId="0" borderId="0" xfId="2" applyFont="1" applyBorder="1" applyAlignment="1">
      <alignment horizontal="center" vertical="center"/>
    </xf>
    <xf numFmtId="0" fontId="55" fillId="3" borderId="0" xfId="2" applyNumberFormat="1" applyFont="1" applyFill="1" applyAlignment="1">
      <alignment horizontal="center" vertical="center"/>
    </xf>
    <xf numFmtId="0" fontId="55" fillId="3" borderId="8" xfId="2" applyFont="1" applyFill="1" applyBorder="1" applyAlignment="1">
      <alignment horizontal="center" vertical="center"/>
    </xf>
    <xf numFmtId="0" fontId="55" fillId="3" borderId="5" xfId="2" applyFont="1" applyFill="1" applyBorder="1" applyAlignment="1">
      <alignment horizontal="center" vertical="center"/>
    </xf>
    <xf numFmtId="0" fontId="55" fillId="3" borderId="6" xfId="2" applyFont="1" applyFill="1" applyBorder="1" applyAlignment="1">
      <alignment horizontal="center" vertical="center"/>
    </xf>
    <xf numFmtId="0" fontId="55" fillId="3" borderId="142" xfId="2" applyNumberFormat="1" applyFont="1" applyFill="1" applyBorder="1" applyAlignment="1">
      <alignment horizontal="center" vertical="center"/>
    </xf>
    <xf numFmtId="0" fontId="55" fillId="3" borderId="141" xfId="2" applyNumberFormat="1" applyFont="1" applyFill="1" applyBorder="1" applyAlignment="1">
      <alignment horizontal="left" vertical="center"/>
    </xf>
    <xf numFmtId="0" fontId="55" fillId="3" borderId="34" xfId="2" applyNumberFormat="1" applyFont="1" applyFill="1" applyBorder="1" applyAlignment="1">
      <alignment horizontal="center" vertical="center" textRotation="255"/>
    </xf>
    <xf numFmtId="0" fontId="55" fillId="3" borderId="36" xfId="2" applyNumberFormat="1" applyFont="1" applyFill="1" applyBorder="1" applyAlignment="1">
      <alignment horizontal="center" vertical="center" textRotation="255"/>
    </xf>
    <xf numFmtId="0" fontId="55" fillId="3" borderId="9" xfId="2" applyNumberFormat="1" applyFont="1" applyFill="1" applyBorder="1" applyAlignment="1">
      <alignment horizontal="center" vertical="center" textRotation="255"/>
    </xf>
    <xf numFmtId="0" fontId="55" fillId="3" borderId="32" xfId="2" applyNumberFormat="1" applyFont="1" applyFill="1" applyBorder="1" applyAlignment="1">
      <alignment horizontal="center" vertical="center" textRotation="255"/>
    </xf>
    <xf numFmtId="0" fontId="55" fillId="3" borderId="25" xfId="2" applyNumberFormat="1" applyFont="1" applyFill="1" applyBorder="1" applyAlignment="1">
      <alignment horizontal="center" vertical="center" textRotation="255"/>
    </xf>
    <xf numFmtId="0" fontId="55" fillId="3" borderId="24" xfId="2" applyNumberFormat="1" applyFont="1" applyFill="1" applyBorder="1" applyAlignment="1">
      <alignment horizontal="center" vertical="center" textRotation="255"/>
    </xf>
    <xf numFmtId="0" fontId="47" fillId="0" borderId="65" xfId="3" applyFont="1" applyFill="1" applyBorder="1" applyAlignment="1">
      <alignment vertical="center"/>
    </xf>
    <xf numFmtId="0" fontId="32" fillId="0" borderId="26" xfId="3" applyFont="1" applyFill="1" applyBorder="1" applyAlignment="1">
      <alignment vertical="center"/>
    </xf>
    <xf numFmtId="0" fontId="32" fillId="0" borderId="14" xfId="3" applyFont="1" applyFill="1" applyBorder="1" applyAlignment="1">
      <alignment vertical="center"/>
    </xf>
    <xf numFmtId="0" fontId="46" fillId="0" borderId="65" xfId="3" applyFont="1" applyFill="1" applyBorder="1" applyAlignment="1">
      <alignment horizontal="center" vertical="center"/>
    </xf>
    <xf numFmtId="0" fontId="46" fillId="0" borderId="14" xfId="3" applyFont="1" applyFill="1" applyBorder="1" applyAlignment="1">
      <alignment horizontal="center" vertical="center"/>
    </xf>
    <xf numFmtId="0" fontId="32" fillId="0" borderId="0" xfId="3" applyFont="1" applyFill="1" applyAlignment="1">
      <alignment horizontal="center" vertical="center"/>
    </xf>
    <xf numFmtId="0" fontId="32" fillId="0" borderId="32" xfId="3" applyFont="1" applyFill="1" applyBorder="1" applyAlignment="1">
      <alignment horizontal="center" vertical="center"/>
    </xf>
    <xf numFmtId="0" fontId="32" fillId="0" borderId="65" xfId="3" applyFont="1" applyFill="1" applyBorder="1" applyAlignment="1">
      <alignment vertical="center"/>
    </xf>
    <xf numFmtId="0" fontId="26" fillId="0" borderId="65" xfId="3" applyFill="1" applyBorder="1" applyAlignment="1">
      <alignment horizontal="center"/>
    </xf>
    <xf numFmtId="0" fontId="26" fillId="0" borderId="14" xfId="3" applyFill="1" applyBorder="1" applyAlignment="1">
      <alignment horizontal="center"/>
    </xf>
    <xf numFmtId="0" fontId="34" fillId="0" borderId="0" xfId="3" applyFont="1" applyBorder="1" applyAlignment="1">
      <alignment horizontal="center"/>
    </xf>
    <xf numFmtId="0" fontId="49" fillId="0" borderId="65" xfId="3" applyFont="1" applyBorder="1" applyAlignment="1">
      <alignment horizontal="center" vertical="center"/>
    </xf>
    <xf numFmtId="0" fontId="49" fillId="0" borderId="14" xfId="3" applyFont="1" applyBorder="1" applyAlignment="1">
      <alignment horizontal="center" vertical="center"/>
    </xf>
    <xf numFmtId="0" fontId="34" fillId="0" borderId="0" xfId="3" applyFont="1" applyBorder="1" applyAlignment="1">
      <alignment horizontal="left"/>
    </xf>
    <xf numFmtId="0" fontId="26" fillId="0" borderId="34" xfId="3" applyFont="1" applyFill="1" applyBorder="1" applyAlignment="1">
      <alignment horizontal="center"/>
    </xf>
    <xf numFmtId="0" fontId="26" fillId="0" borderId="35" xfId="3" applyFont="1" applyFill="1" applyBorder="1" applyAlignment="1">
      <alignment horizontal="center"/>
    </xf>
    <xf numFmtId="0" fontId="26" fillId="0" borderId="36" xfId="3" applyFont="1" applyFill="1" applyBorder="1" applyAlignment="1">
      <alignment horizontal="center"/>
    </xf>
    <xf numFmtId="0" fontId="29" fillId="0" borderId="34" xfId="3" applyFont="1" applyFill="1" applyBorder="1" applyAlignment="1">
      <alignment horizontal="center"/>
    </xf>
    <xf numFmtId="0" fontId="29" fillId="0" borderId="36" xfId="3" applyFont="1" applyFill="1" applyBorder="1" applyAlignment="1">
      <alignment horizontal="center"/>
    </xf>
    <xf numFmtId="0" fontId="29" fillId="0" borderId="25" xfId="3" applyFont="1" applyFill="1" applyBorder="1" applyAlignment="1">
      <alignment horizontal="center"/>
    </xf>
    <xf numFmtId="0" fontId="29" fillId="0" borderId="24" xfId="3" applyFont="1" applyFill="1" applyBorder="1" applyAlignment="1">
      <alignment horizontal="center"/>
    </xf>
    <xf numFmtId="0" fontId="26" fillId="0" borderId="25" xfId="3" applyFill="1" applyBorder="1" applyAlignment="1">
      <alignment horizontal="center"/>
    </xf>
    <xf numFmtId="0" fontId="26" fillId="0" borderId="24" xfId="3" applyFill="1" applyBorder="1" applyAlignment="1">
      <alignment horizontal="center"/>
    </xf>
    <xf numFmtId="0" fontId="26" fillId="0" borderId="35" xfId="3" applyFill="1" applyBorder="1" applyAlignment="1">
      <alignment horizontal="left" vertical="center" wrapText="1"/>
    </xf>
    <xf numFmtId="0" fontId="26" fillId="0" borderId="65" xfId="3" applyFill="1" applyBorder="1" applyAlignment="1">
      <alignment horizontal="center" vertical="center"/>
    </xf>
    <xf numFmtId="0" fontId="26" fillId="0" borderId="14" xfId="3" applyFill="1" applyBorder="1" applyAlignment="1">
      <alignment horizontal="center" vertical="center"/>
    </xf>
    <xf numFmtId="0" fontId="43" fillId="0" borderId="0" xfId="2" applyFont="1" applyAlignment="1">
      <alignment horizontal="center" vertical="center"/>
    </xf>
    <xf numFmtId="0" fontId="34" fillId="0" borderId="0" xfId="2" applyFont="1" applyBorder="1" applyAlignment="1">
      <alignment horizontal="center" vertical="center"/>
    </xf>
    <xf numFmtId="0" fontId="52" fillId="0" borderId="40" xfId="2" applyFont="1" applyBorder="1" applyAlignment="1">
      <alignment horizontal="center" vertical="center" wrapText="1"/>
    </xf>
    <xf numFmtId="0" fontId="52" fillId="0" borderId="23" xfId="2" applyFont="1" applyBorder="1" applyAlignment="1">
      <alignment horizontal="center" vertical="center" wrapText="1"/>
    </xf>
    <xf numFmtId="0" fontId="51" fillId="0" borderId="40" xfId="2" applyFont="1" applyBorder="1" applyAlignment="1">
      <alignment horizontal="center" vertical="center" wrapText="1"/>
    </xf>
    <xf numFmtId="0" fontId="51" fillId="0" borderId="23" xfId="2" applyFont="1" applyBorder="1" applyAlignment="1">
      <alignment horizontal="center" vertical="center" wrapText="1"/>
    </xf>
    <xf numFmtId="0" fontId="51" fillId="0" borderId="144" xfId="2" applyFont="1" applyBorder="1" applyAlignment="1">
      <alignment horizontal="center" vertical="center" wrapText="1"/>
    </xf>
    <xf numFmtId="0" fontId="63" fillId="0" borderId="34" xfId="2" applyFont="1" applyBorder="1" applyAlignment="1">
      <alignment horizontal="center" vertical="center"/>
    </xf>
    <xf numFmtId="0" fontId="63" fillId="0" borderId="35" xfId="2" applyFont="1" applyBorder="1" applyAlignment="1">
      <alignment horizontal="center" vertical="center"/>
    </xf>
    <xf numFmtId="0" fontId="63" fillId="0" borderId="36" xfId="2" applyFont="1" applyBorder="1" applyAlignment="1">
      <alignment horizontal="center" vertical="center"/>
    </xf>
    <xf numFmtId="0" fontId="63" fillId="0" borderId="9" xfId="2" applyFont="1" applyBorder="1" applyAlignment="1">
      <alignment horizontal="center" vertical="center"/>
    </xf>
    <xf numFmtId="0" fontId="63" fillId="0" borderId="0" xfId="2" applyFont="1" applyBorder="1" applyAlignment="1">
      <alignment horizontal="center" vertical="center"/>
    </xf>
    <xf numFmtId="0" fontId="63" fillId="0" borderId="32" xfId="2" applyFont="1" applyBorder="1" applyAlignment="1">
      <alignment horizontal="center" vertical="center"/>
    </xf>
    <xf numFmtId="0" fontId="63" fillId="0" borderId="25" xfId="2" applyFont="1" applyBorder="1" applyAlignment="1">
      <alignment horizontal="center" vertical="center"/>
    </xf>
    <xf numFmtId="0" fontId="63" fillId="0" borderId="29" xfId="2" applyFont="1" applyBorder="1" applyAlignment="1">
      <alignment horizontal="center" vertical="center"/>
    </xf>
    <xf numFmtId="0" fontId="63" fillId="0" borderId="24" xfId="2" applyFont="1" applyBorder="1" applyAlignment="1">
      <alignment horizontal="center" vertical="center"/>
    </xf>
    <xf numFmtId="0" fontId="55" fillId="6" borderId="34" xfId="2" applyNumberFormat="1" applyFont="1" applyFill="1" applyBorder="1" applyAlignment="1">
      <alignment horizontal="left" vertical="center" wrapText="1"/>
    </xf>
    <xf numFmtId="0" fontId="55" fillId="6" borderId="35" xfId="2" applyFont="1" applyFill="1" applyBorder="1" applyAlignment="1">
      <alignment horizontal="left" vertical="center" wrapText="1"/>
    </xf>
    <xf numFmtId="0" fontId="55" fillId="6" borderId="36" xfId="2" applyFont="1" applyFill="1" applyBorder="1" applyAlignment="1">
      <alignment horizontal="left" vertical="center" wrapText="1"/>
    </xf>
    <xf numFmtId="0" fontId="55" fillId="6" borderId="9" xfId="2" applyNumberFormat="1" applyFont="1" applyFill="1" applyBorder="1" applyAlignment="1">
      <alignment horizontal="left" vertical="center" wrapText="1"/>
    </xf>
    <xf numFmtId="0" fontId="55" fillId="6" borderId="0" xfId="2" applyFont="1" applyFill="1" applyBorder="1" applyAlignment="1">
      <alignment horizontal="left" vertical="center" wrapText="1"/>
    </xf>
    <xf numFmtId="0" fontId="55" fillId="6" borderId="32" xfId="2" applyFont="1" applyFill="1" applyBorder="1" applyAlignment="1">
      <alignment horizontal="left" vertical="center" wrapText="1"/>
    </xf>
    <xf numFmtId="0" fontId="55" fillId="6" borderId="25" xfId="2" applyFont="1" applyFill="1" applyBorder="1" applyAlignment="1">
      <alignment horizontal="left" vertical="center" wrapText="1"/>
    </xf>
    <xf numFmtId="0" fontId="55" fillId="6" borderId="29" xfId="2" applyFont="1" applyFill="1" applyBorder="1" applyAlignment="1">
      <alignment horizontal="left" vertical="center" wrapText="1"/>
    </xf>
    <xf numFmtId="0" fontId="55" fillId="6" borderId="24" xfId="2" applyFont="1" applyFill="1" applyBorder="1" applyAlignment="1">
      <alignment horizontal="left" vertical="center" wrapText="1"/>
    </xf>
    <xf numFmtId="0" fontId="55" fillId="6" borderId="9" xfId="2" applyFont="1" applyFill="1" applyBorder="1" applyAlignment="1">
      <alignment horizontal="center" vertical="center" wrapText="1"/>
    </xf>
    <xf numFmtId="0" fontId="55" fillId="6" borderId="25" xfId="2" applyFont="1" applyFill="1" applyBorder="1" applyAlignment="1">
      <alignment horizontal="center" vertical="center" wrapText="1"/>
    </xf>
    <xf numFmtId="0" fontId="55" fillId="6" borderId="12" xfId="2" applyFont="1" applyFill="1" applyBorder="1" applyAlignment="1">
      <alignment horizontal="left" vertical="center" wrapText="1"/>
    </xf>
    <xf numFmtId="0" fontId="55" fillId="0" borderId="12" xfId="2" applyFont="1" applyFill="1" applyBorder="1" applyAlignment="1">
      <alignment horizontal="center" vertical="center" wrapText="1"/>
    </xf>
    <xf numFmtId="0" fontId="55" fillId="6" borderId="35" xfId="2" applyNumberFormat="1" applyFont="1" applyFill="1" applyBorder="1" applyAlignment="1">
      <alignment horizontal="left" vertical="center" wrapText="1"/>
    </xf>
    <xf numFmtId="0" fontId="55" fillId="6" borderId="36" xfId="2" applyNumberFormat="1" applyFont="1" applyFill="1" applyBorder="1" applyAlignment="1">
      <alignment horizontal="left" vertical="center" wrapText="1"/>
    </xf>
    <xf numFmtId="0" fontId="55" fillId="6" borderId="0" xfId="2" applyNumberFormat="1" applyFont="1" applyFill="1" applyBorder="1" applyAlignment="1">
      <alignment horizontal="left" vertical="center" wrapText="1"/>
    </xf>
    <xf numFmtId="0" fontId="55" fillId="6" borderId="32" xfId="2" applyNumberFormat="1" applyFont="1" applyFill="1" applyBorder="1" applyAlignment="1">
      <alignment horizontal="left" vertical="center" wrapText="1"/>
    </xf>
    <xf numFmtId="0" fontId="55" fillId="6" borderId="25" xfId="2" applyNumberFormat="1" applyFont="1" applyFill="1" applyBorder="1" applyAlignment="1">
      <alignment horizontal="left" vertical="center" wrapText="1"/>
    </xf>
    <xf numFmtId="0" fontId="55" fillId="6" borderId="29" xfId="2" applyNumberFormat="1" applyFont="1" applyFill="1" applyBorder="1" applyAlignment="1">
      <alignment horizontal="left" vertical="center" wrapText="1"/>
    </xf>
    <xf numFmtId="0" fontId="55" fillId="6" borderId="24" xfId="2" applyNumberFormat="1" applyFont="1" applyFill="1" applyBorder="1" applyAlignment="1">
      <alignment horizontal="left" vertical="center" wrapText="1"/>
    </xf>
    <xf numFmtId="0" fontId="57" fillId="6" borderId="23" xfId="2" applyNumberFormat="1" applyFont="1" applyFill="1" applyBorder="1" applyAlignment="1">
      <alignment horizontal="center" vertical="top"/>
    </xf>
    <xf numFmtId="0" fontId="57" fillId="6" borderId="12" xfId="2" applyNumberFormat="1" applyFont="1" applyFill="1" applyBorder="1" applyAlignment="1">
      <alignment horizontal="center" vertical="top"/>
    </xf>
    <xf numFmtId="0" fontId="63" fillId="3" borderId="12" xfId="2" applyFont="1" applyFill="1" applyBorder="1" applyAlignment="1">
      <alignment horizontal="center" vertical="center"/>
    </xf>
    <xf numFmtId="0" fontId="55" fillId="6" borderId="34" xfId="2" applyFont="1" applyFill="1" applyBorder="1" applyAlignment="1">
      <alignment horizontal="left" vertical="center" wrapText="1"/>
    </xf>
    <xf numFmtId="0" fontId="55" fillId="6" borderId="9" xfId="2" applyFont="1" applyFill="1" applyBorder="1" applyAlignment="1">
      <alignment horizontal="left" vertical="center" wrapText="1"/>
    </xf>
    <xf numFmtId="0" fontId="60" fillId="0" borderId="65" xfId="2" applyFont="1" applyFill="1" applyBorder="1" applyAlignment="1">
      <alignment horizontal="center" vertical="center"/>
    </xf>
    <xf numFmtId="0" fontId="60" fillId="0" borderId="26" xfId="2" applyFont="1" applyFill="1" applyBorder="1" applyAlignment="1">
      <alignment horizontal="center" vertical="center"/>
    </xf>
    <xf numFmtId="0" fontId="60" fillId="0" borderId="14" xfId="2" applyFont="1" applyFill="1" applyBorder="1" applyAlignment="1">
      <alignment horizontal="center" vertical="center"/>
    </xf>
    <xf numFmtId="0" fontId="55" fillId="6" borderId="0" xfId="2" applyFont="1" applyFill="1" applyAlignment="1">
      <alignment horizontal="left" vertical="center" wrapText="1"/>
    </xf>
    <xf numFmtId="0" fontId="55" fillId="6" borderId="40" xfId="2" applyFont="1" applyFill="1" applyBorder="1" applyAlignment="1">
      <alignment horizontal="left" vertical="center" wrapText="1"/>
    </xf>
    <xf numFmtId="0" fontId="60" fillId="0" borderId="25" xfId="2" applyFont="1" applyBorder="1" applyAlignment="1">
      <alignment horizontal="center" vertical="center"/>
    </xf>
    <xf numFmtId="0" fontId="60" fillId="0" borderId="29" xfId="2" applyFont="1" applyBorder="1" applyAlignment="1">
      <alignment horizontal="center" vertical="center"/>
    </xf>
    <xf numFmtId="0" fontId="60" fillId="0" borderId="24" xfId="2" applyFont="1" applyBorder="1" applyAlignment="1">
      <alignment horizontal="center" vertical="center"/>
    </xf>
    <xf numFmtId="0" fontId="55" fillId="6" borderId="34" xfId="2" applyFont="1" applyFill="1" applyBorder="1" applyAlignment="1">
      <alignment vertical="center" wrapText="1"/>
    </xf>
    <xf numFmtId="0" fontId="55" fillId="6" borderId="35" xfId="2" applyFont="1" applyFill="1" applyBorder="1" applyAlignment="1">
      <alignment vertical="center" wrapText="1"/>
    </xf>
    <xf numFmtId="0" fontId="55" fillId="6" borderId="36" xfId="2" applyFont="1" applyFill="1" applyBorder="1" applyAlignment="1">
      <alignment vertical="center" wrapText="1"/>
    </xf>
    <xf numFmtId="0" fontId="55" fillId="6" borderId="9" xfId="2" applyFont="1" applyFill="1" applyBorder="1" applyAlignment="1">
      <alignment vertical="center" wrapText="1"/>
    </xf>
    <xf numFmtId="0" fontId="55" fillId="6" borderId="0" xfId="2" applyFont="1" applyFill="1" applyAlignment="1">
      <alignment vertical="center" wrapText="1"/>
    </xf>
    <xf numFmtId="0" fontId="55" fillId="6" borderId="32" xfId="2" applyFont="1" applyFill="1" applyBorder="1" applyAlignment="1">
      <alignment vertical="center" wrapText="1"/>
    </xf>
    <xf numFmtId="0" fontId="55" fillId="6" borderId="25" xfId="2" applyFont="1" applyFill="1" applyBorder="1" applyAlignment="1">
      <alignment vertical="center" wrapText="1"/>
    </xf>
    <xf numFmtId="0" fontId="55" fillId="6" borderId="29" xfId="2" applyFont="1" applyFill="1" applyBorder="1" applyAlignment="1">
      <alignment vertical="center" wrapText="1"/>
    </xf>
    <xf numFmtId="0" fontId="55" fillId="6" borderId="24" xfId="2" applyFont="1" applyFill="1" applyBorder="1" applyAlignment="1">
      <alignment vertical="center" wrapText="1"/>
    </xf>
    <xf numFmtId="0" fontId="63" fillId="0" borderId="34" xfId="2" applyFont="1" applyFill="1" applyBorder="1" applyAlignment="1">
      <alignment horizontal="center" vertical="center"/>
    </xf>
    <xf numFmtId="0" fontId="63" fillId="0" borderId="35" xfId="2" applyFont="1" applyFill="1" applyBorder="1" applyAlignment="1">
      <alignment horizontal="center" vertical="center"/>
    </xf>
    <xf numFmtId="0" fontId="63" fillId="0" borderId="36" xfId="2" applyFont="1" applyFill="1" applyBorder="1" applyAlignment="1">
      <alignment horizontal="center" vertical="center"/>
    </xf>
    <xf numFmtId="0" fontId="63" fillId="0" borderId="9" xfId="2" applyFont="1" applyFill="1" applyBorder="1" applyAlignment="1">
      <alignment horizontal="center" vertical="center"/>
    </xf>
    <xf numFmtId="0" fontId="63" fillId="0" borderId="0" xfId="2" applyFont="1" applyFill="1" applyBorder="1" applyAlignment="1">
      <alignment horizontal="center" vertical="center"/>
    </xf>
    <xf numFmtId="0" fontId="63" fillId="0" borderId="32" xfId="2" applyFont="1" applyFill="1" applyBorder="1" applyAlignment="1">
      <alignment horizontal="center" vertical="center"/>
    </xf>
    <xf numFmtId="0" fontId="63" fillId="0" borderId="25" xfId="2" applyFont="1" applyFill="1" applyBorder="1" applyAlignment="1">
      <alignment horizontal="center" vertical="center"/>
    </xf>
    <xf numFmtId="0" fontId="63" fillId="0" borderId="29" xfId="2" applyFont="1" applyFill="1" applyBorder="1" applyAlignment="1">
      <alignment horizontal="center" vertical="center"/>
    </xf>
    <xf numFmtId="0" fontId="63" fillId="0" borderId="24" xfId="2" applyFont="1" applyFill="1" applyBorder="1" applyAlignment="1">
      <alignment horizontal="center" vertical="center"/>
    </xf>
    <xf numFmtId="0" fontId="60" fillId="6" borderId="25" xfId="2" applyFont="1" applyFill="1" applyBorder="1" applyAlignment="1">
      <alignment horizontal="left" vertical="center" wrapText="1"/>
    </xf>
    <xf numFmtId="0" fontId="60" fillId="6" borderId="29" xfId="2" applyFont="1" applyFill="1" applyBorder="1" applyAlignment="1">
      <alignment horizontal="left" vertical="center" wrapText="1"/>
    </xf>
    <xf numFmtId="0" fontId="60" fillId="6" borderId="24" xfId="2" applyFont="1" applyFill="1" applyBorder="1" applyAlignment="1">
      <alignment horizontal="left" vertical="center" wrapText="1"/>
    </xf>
    <xf numFmtId="0" fontId="63" fillId="0" borderId="12" xfId="2" applyFont="1" applyBorder="1" applyAlignment="1">
      <alignment horizontal="center" vertical="center"/>
    </xf>
    <xf numFmtId="0" fontId="55" fillId="6" borderId="23" xfId="2" applyFont="1" applyFill="1" applyBorder="1" applyAlignment="1">
      <alignment horizontal="left" vertical="center" wrapText="1"/>
    </xf>
    <xf numFmtId="0" fontId="65" fillId="0" borderId="12" xfId="2" applyFont="1" applyBorder="1" applyAlignment="1">
      <alignment horizontal="left" vertical="top"/>
    </xf>
    <xf numFmtId="0" fontId="59" fillId="0" borderId="0" xfId="2" applyNumberFormat="1" applyFont="1" applyAlignment="1">
      <alignment horizontal="center" vertical="center"/>
    </xf>
    <xf numFmtId="0" fontId="57" fillId="6" borderId="12" xfId="2" applyNumberFormat="1" applyFont="1" applyFill="1" applyBorder="1" applyAlignment="1">
      <alignment horizontal="center" vertical="center"/>
    </xf>
    <xf numFmtId="0" fontId="55" fillId="6" borderId="12" xfId="2" applyNumberFormat="1" applyFont="1" applyFill="1" applyBorder="1" applyAlignment="1">
      <alignment horizontal="left" vertical="center" wrapText="1"/>
    </xf>
    <xf numFmtId="0" fontId="57" fillId="6" borderId="40" xfId="2" applyNumberFormat="1" applyFont="1" applyFill="1" applyBorder="1" applyAlignment="1">
      <alignment horizontal="center" vertical="center"/>
    </xf>
    <xf numFmtId="0" fontId="57" fillId="6" borderId="23" xfId="2" applyNumberFormat="1" applyFont="1" applyFill="1" applyBorder="1" applyAlignment="1">
      <alignment horizontal="center" vertical="center"/>
    </xf>
    <xf numFmtId="0" fontId="57" fillId="6" borderId="25" xfId="2" applyFont="1" applyFill="1" applyBorder="1" applyAlignment="1">
      <alignment horizontal="left" vertical="center" wrapText="1"/>
    </xf>
    <xf numFmtId="0" fontId="57" fillId="6" borderId="29" xfId="2" applyFont="1" applyFill="1" applyBorder="1" applyAlignment="1">
      <alignment horizontal="left"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8" fillId="5" borderId="25" xfId="0" applyFont="1" applyFill="1" applyBorder="1" applyAlignment="1" applyProtection="1">
      <alignment horizontal="center" vertical="center" wrapText="1"/>
      <protection locked="0"/>
    </xf>
    <xf numFmtId="0" fontId="8" fillId="0" borderId="71" xfId="0" applyFont="1" applyBorder="1" applyAlignment="1">
      <alignment horizontal="center" vertical="center" shrinkToFi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18" fillId="3" borderId="12" xfId="0" applyFont="1" applyFill="1" applyBorder="1" applyAlignment="1" applyProtection="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5" fillId="3" borderId="0" xfId="0" applyFont="1" applyFill="1" applyBorder="1" applyAlignment="1">
      <alignment horizontal="left" vertical="center" indent="1"/>
    </xf>
  </cellXfs>
  <cellStyles count="4">
    <cellStyle name="桁区切り" xfId="1" builtinId="6"/>
    <cellStyle name="標準" xfId="0" builtinId="0"/>
    <cellStyle name="標準 2" xfId="2"/>
    <cellStyle name="標準_05-2利用者数一覧表認知症対応型　市Ｈ23" xfId="3"/>
  </cellStyles>
  <dxfs count="265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ndense val="0"/>
        <extend val="0"/>
        <color indexed="9"/>
      </font>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3</xdr:col>
      <xdr:colOff>38100</xdr:colOff>
      <xdr:row>58</xdr:row>
      <xdr:rowOff>28575</xdr:rowOff>
    </xdr:from>
    <xdr:to>
      <xdr:col>26</xdr:col>
      <xdr:colOff>9525</xdr:colOff>
      <xdr:row>61</xdr:row>
      <xdr:rowOff>66675</xdr:rowOff>
    </xdr:to>
    <xdr:sp macro="" textlink="">
      <xdr:nvSpPr>
        <xdr:cNvPr id="2" name="AutoShape 26"/>
        <xdr:cNvSpPr>
          <a:spLocks noChangeArrowheads="1"/>
        </xdr:cNvSpPr>
      </xdr:nvSpPr>
      <xdr:spPr bwMode="auto">
        <a:xfrm>
          <a:off x="809625" y="19507200"/>
          <a:ext cx="5448300" cy="781050"/>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ctr" upright="1"/>
        <a:lstStyle/>
        <a:p>
          <a:pPr algn="l" rtl="0">
            <a:defRPr sz="1000"/>
          </a:pPr>
          <a:endPar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a:endParaRPr>
        </a:p>
        <a:p>
          <a:pPr algn="l" rtl="0">
            <a:lnSpc>
              <a:spcPts val="1300"/>
            </a:lnSpc>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　人員基準を満たしていない場合は、早急に必要な人員を補充してください。早急に人員確保が困難な場合は、休止や廃止を検討してください。</a:t>
          </a:r>
          <a:endParaRPr lang="ja-JP" altLang="en-US">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0</xdr:col>
      <xdr:colOff>66675</xdr:colOff>
      <xdr:row>58</xdr:row>
      <xdr:rowOff>57150</xdr:rowOff>
    </xdr:from>
    <xdr:to>
      <xdr:col>3</xdr:col>
      <xdr:colOff>161925</xdr:colOff>
      <xdr:row>60</xdr:row>
      <xdr:rowOff>200025</xdr:rowOff>
    </xdr:to>
    <xdr:sp macro="" textlink="">
      <xdr:nvSpPr>
        <xdr:cNvPr id="3" name="AutoShape 28"/>
        <xdr:cNvSpPr>
          <a:spLocks noChangeArrowheads="1"/>
        </xdr:cNvSpPr>
      </xdr:nvSpPr>
      <xdr:spPr bwMode="auto">
        <a:xfrm>
          <a:off x="66675" y="19783425"/>
          <a:ext cx="866775" cy="638175"/>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注意</a:t>
          </a:r>
          <a:endParaRPr lang="ja-JP" altLang="en-US" sz="11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a:endParaRPr>
        </a:p>
        <a:p>
          <a:pPr algn="l" rtl="0">
            <a:defRPr sz="1000"/>
          </a:pPr>
          <a:endParaRPr lang="ja-JP" altLang="en-US"/>
        </a:p>
      </xdr:txBody>
    </xdr:sp>
    <xdr:clientData/>
  </xdr:twoCellAnchor>
  <xdr:twoCellAnchor>
    <xdr:from>
      <xdr:col>1</xdr:col>
      <xdr:colOff>57150</xdr:colOff>
      <xdr:row>28</xdr:row>
      <xdr:rowOff>209549</xdr:rowOff>
    </xdr:from>
    <xdr:to>
      <xdr:col>25</xdr:col>
      <xdr:colOff>142875</xdr:colOff>
      <xdr:row>33</xdr:row>
      <xdr:rowOff>104775</xdr:rowOff>
    </xdr:to>
    <xdr:sp macro="" textlink="">
      <xdr:nvSpPr>
        <xdr:cNvPr id="4" name="AutoShape 31"/>
        <xdr:cNvSpPr>
          <a:spLocks noChangeArrowheads="1"/>
        </xdr:cNvSpPr>
      </xdr:nvSpPr>
      <xdr:spPr bwMode="auto">
        <a:xfrm>
          <a:off x="295275" y="7143749"/>
          <a:ext cx="5857875" cy="1133476"/>
        </a:xfrm>
        <a:prstGeom prst="foldedCorner">
          <a:avLst>
            <a:gd name="adj" fmla="val 12500"/>
          </a:avLst>
        </a:prstGeom>
        <a:solidFill>
          <a:srgbClr val="FFFFFF"/>
        </a:solidFill>
        <a:ln w="9525">
          <a:solidFill>
            <a:srgbClr val="000000"/>
          </a:solidFill>
          <a:round/>
          <a:headEnd/>
          <a:tailEnd/>
        </a:ln>
      </xdr:spPr>
      <xdr:txBody>
        <a:bodyPr vertOverflow="clip" wrap="square" lIns="75600" tIns="115200" rIns="75600" bIns="7200" anchor="ctr" upright="1"/>
        <a:lstStyle/>
        <a:p>
          <a:pPr algn="ctr" rtl="0">
            <a:lnSpc>
              <a:spcPts val="1900"/>
            </a:lnSpc>
            <a:defRPr sz="1000"/>
          </a:pPr>
          <a:r>
            <a:rPr lang="ja-JP" altLang="en-US" sz="1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      以下の点検項目について、すべて○×で記載してください。</a:t>
          </a:r>
          <a:endParaRPr lang="en-US" altLang="ja-JP"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lang="en-US" altLang="ja-JP" sz="1000" b="0" i="0" baseline="0">
              <a:effectLst/>
              <a:latin typeface="UD デジタル 教科書体 N-R" panose="02020400000000000000" pitchFamily="17" charset="-128"/>
              <a:ea typeface="UD デジタル 教科書体 N-R" panose="02020400000000000000" pitchFamily="17" charset="-128"/>
              <a:cs typeface="+mn-cs"/>
            </a:rPr>
            <a:t>          </a:t>
          </a:r>
          <a:r>
            <a:rPr lang="ja-JP" altLang="ja-JP" sz="1000" b="0" i="0" baseline="0">
              <a:effectLst/>
              <a:latin typeface="UD デジタル 教科書体 N-R" panose="02020400000000000000" pitchFamily="17" charset="-128"/>
              <a:ea typeface="UD デジタル 教科書体 N-R" panose="02020400000000000000" pitchFamily="17" charset="-128"/>
              <a:cs typeface="+mn-cs"/>
            </a:rPr>
            <a:t>また、該当がない場合については、－を記載してください。</a:t>
          </a:r>
          <a:endParaRPr lang="ja-JP" altLang="ja-JP" sz="1000">
            <a:effectLst/>
            <a:latin typeface="UD デジタル 教科書体 N-R" panose="02020400000000000000" pitchFamily="17" charset="-128"/>
            <a:ea typeface="UD デジタル 教科書体 N-R" panose="02020400000000000000" pitchFamily="17" charset="-128"/>
          </a:endParaRPr>
        </a:p>
        <a:p>
          <a:pPr algn="ctr" rtl="0">
            <a:lnSpc>
              <a:spcPts val="1700"/>
            </a:lnSpc>
            <a:defRPr sz="1000"/>
          </a:pPr>
          <a:r>
            <a:rPr lang="ja-JP" altLang="en-US"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　        点検した結果×がついたところは基準等の違反となります。</a:t>
          </a:r>
        </a:p>
        <a:p>
          <a:pPr algn="ctr" rtl="0">
            <a:lnSpc>
              <a:spcPts val="1400"/>
            </a:lnSpc>
            <a:defRPr sz="1000"/>
          </a:pPr>
          <a:r>
            <a:rPr lang="ja-JP" altLang="en-US"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　        速やかに、改善を行ってください。</a:t>
          </a:r>
          <a:endParaRPr lang="ja-JP" altLang="en-US" sz="1000" u="sng">
            <a:latin typeface="UD デジタル 教科書体 N-R" panose="02020400000000000000" pitchFamily="17" charset="-128"/>
            <a:ea typeface="UD デジタル 教科書体 N-R" panose="02020400000000000000" pitchFamily="17" charset="-128"/>
          </a:endParaRPr>
        </a:p>
      </xdr:txBody>
    </xdr:sp>
    <xdr:clientData/>
  </xdr:twoCellAnchor>
  <xdr:oneCellAnchor>
    <xdr:from>
      <xdr:col>1</xdr:col>
      <xdr:colOff>57150</xdr:colOff>
      <xdr:row>33</xdr:row>
      <xdr:rowOff>133350</xdr:rowOff>
    </xdr:from>
    <xdr:ext cx="5886450" cy="1295400"/>
    <xdr:sp macro="" textlink="">
      <xdr:nvSpPr>
        <xdr:cNvPr id="5" name="テキスト ボックス 4"/>
        <xdr:cNvSpPr txBox="1"/>
      </xdr:nvSpPr>
      <xdr:spPr>
        <a:xfrm>
          <a:off x="295275" y="8305800"/>
          <a:ext cx="5886450" cy="12954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a:t>
          </a:r>
          <a:r>
            <a:rPr kumimoji="1" lang="ja-JP" altLang="en-US" sz="1050">
              <a:solidFill>
                <a:sysClr val="windowText" lastClr="000000"/>
              </a:solidFill>
              <a:latin typeface="UD デジタル 教科書体 N-R" panose="02020400000000000000" pitchFamily="17" charset="-128"/>
              <a:ea typeface="UD デジタル 教科書体 N-R" panose="02020400000000000000" pitchFamily="17" charset="-128"/>
            </a:rPr>
            <a:t>「認知症対応型通所介護」と「介護予防認知症対応型通所介護」で内容が基本的に同じものは「認知症対応型通所介護」の文言で記載していますので、適宜読み替えて回答してください。</a:t>
          </a:r>
          <a:endParaRPr kumimoji="1" lang="en-US" altLang="ja-JP" sz="1050">
            <a:solidFill>
              <a:sysClr val="windowText" lastClr="000000"/>
            </a:solidFill>
            <a:latin typeface="UD デジタル 教科書体 N-R" panose="02020400000000000000" pitchFamily="17" charset="-128"/>
            <a:ea typeface="UD デジタル 教科書体 N-R" panose="02020400000000000000" pitchFamily="17" charset="-128"/>
          </a:endParaRPr>
        </a:p>
        <a:p>
          <a:r>
            <a:rPr kumimoji="1" lang="ja-JP" altLang="en-US" sz="1050">
              <a:solidFill>
                <a:sysClr val="windowText" lastClr="000000"/>
              </a:solidFill>
              <a:latin typeface="UD デジタル 教科書体 N-R" panose="02020400000000000000" pitchFamily="17" charset="-128"/>
              <a:ea typeface="UD デジタル 教科書体 N-R" panose="02020400000000000000" pitchFamily="17" charset="-128"/>
            </a:rPr>
            <a:t>　（例）　認知症対応型通所介護→介護予防認知症対応型通所介護</a:t>
          </a:r>
          <a:endParaRPr kumimoji="1" lang="en-US" altLang="ja-JP" sz="1050">
            <a:solidFill>
              <a:sysClr val="windowText" lastClr="000000"/>
            </a:solidFill>
            <a:latin typeface="UD デジタル 教科書体 N-R" panose="02020400000000000000" pitchFamily="17" charset="-128"/>
            <a:ea typeface="UD デジタル 教科書体 N-R" panose="02020400000000000000" pitchFamily="17" charset="-128"/>
          </a:endParaRPr>
        </a:p>
        <a:p>
          <a:pPr>
            <a:lnSpc>
              <a:spcPts val="1300"/>
            </a:lnSpc>
          </a:pPr>
          <a:r>
            <a:rPr kumimoji="1" lang="ja-JP" altLang="en-US" sz="1050">
              <a:solidFill>
                <a:sysClr val="windowText" lastClr="000000"/>
              </a:solidFill>
              <a:latin typeface="UD デジタル 教科書体 N-R" panose="02020400000000000000" pitchFamily="17" charset="-128"/>
              <a:ea typeface="UD デジタル 教科書体 N-R" panose="02020400000000000000" pitchFamily="17" charset="-128"/>
            </a:rPr>
            <a:t>　　　　　要介護→要支援</a:t>
          </a:r>
          <a:endParaRPr kumimoji="1" lang="en-US" altLang="ja-JP" sz="1050">
            <a:solidFill>
              <a:sysClr val="windowText" lastClr="000000"/>
            </a:solidFill>
            <a:latin typeface="UD デジタル 教科書体 N-R" panose="02020400000000000000" pitchFamily="17" charset="-128"/>
            <a:ea typeface="UD デジタル 教科書体 N-R" panose="02020400000000000000" pitchFamily="17" charset="-128"/>
          </a:endParaRPr>
        </a:p>
        <a:p>
          <a:r>
            <a:rPr kumimoji="1" lang="ja-JP" altLang="en-US" sz="1050">
              <a:solidFill>
                <a:sysClr val="windowText" lastClr="000000"/>
              </a:solidFill>
              <a:latin typeface="UD デジタル 教科書体 N-R" panose="02020400000000000000" pitchFamily="17" charset="-128"/>
              <a:ea typeface="UD デジタル 教科書体 N-R" panose="02020400000000000000" pitchFamily="17" charset="-128"/>
            </a:rPr>
            <a:t>　　　　　居宅介護支援→介護予防支援</a:t>
          </a:r>
          <a:endParaRPr kumimoji="1" lang="en-US" altLang="ja-JP" sz="1050">
            <a:solidFill>
              <a:sysClr val="windowText" lastClr="000000"/>
            </a:solidFill>
            <a:latin typeface="UD デジタル 教科書体 N-R" panose="02020400000000000000" pitchFamily="17" charset="-128"/>
            <a:ea typeface="UD デジタル 教科書体 N-R" panose="02020400000000000000" pitchFamily="17" charset="-128"/>
          </a:endParaRPr>
        </a:p>
        <a:p>
          <a:pPr>
            <a:lnSpc>
              <a:spcPts val="1200"/>
            </a:lnSpc>
          </a:pPr>
          <a:r>
            <a:rPr kumimoji="1" lang="ja-JP" altLang="en-US" sz="1050">
              <a:solidFill>
                <a:sysClr val="windowText" lastClr="000000"/>
              </a:solidFill>
              <a:latin typeface="UD デジタル 教科書体 N-R" panose="02020400000000000000" pitchFamily="17" charset="-128"/>
              <a:ea typeface="UD デジタル 教科書体 N-R" panose="02020400000000000000" pitchFamily="17" charset="-128"/>
            </a:rPr>
            <a:t>　　　　　居宅サービス計画→介護予防サービス計画</a:t>
          </a:r>
        </a:p>
      </xdr:txBody>
    </xdr:sp>
    <xdr:clientData/>
  </xdr:oneCellAnchor>
  <xdr:twoCellAnchor>
    <xdr:from>
      <xdr:col>0</xdr:col>
      <xdr:colOff>49696</xdr:colOff>
      <xdr:row>388</xdr:row>
      <xdr:rowOff>82826</xdr:rowOff>
    </xdr:from>
    <xdr:to>
      <xdr:col>3</xdr:col>
      <xdr:colOff>84482</xdr:colOff>
      <xdr:row>391</xdr:row>
      <xdr:rowOff>55079</xdr:rowOff>
    </xdr:to>
    <xdr:sp macro="" textlink="">
      <xdr:nvSpPr>
        <xdr:cNvPr id="6" name="AutoShape 3"/>
        <xdr:cNvSpPr>
          <a:spLocks noChangeArrowheads="1"/>
        </xdr:cNvSpPr>
      </xdr:nvSpPr>
      <xdr:spPr bwMode="auto">
        <a:xfrm>
          <a:off x="49696" y="161683976"/>
          <a:ext cx="749161" cy="458028"/>
        </a:xfrm>
        <a:prstGeom prst="irregularSeal1">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000000"/>
              </a:solidFill>
              <a:latin typeface="HG丸ｺﾞｼｯｸM-PRO"/>
              <a:ea typeface="HG丸ｺﾞｼｯｸM-PRO"/>
            </a:rPr>
            <a:t>注意</a:t>
          </a:r>
          <a:endParaRPr lang="ja-JP" altLang="en-US"/>
        </a:p>
      </xdr:txBody>
    </xdr:sp>
    <xdr:clientData/>
  </xdr:twoCellAnchor>
  <xdr:twoCellAnchor>
    <xdr:from>
      <xdr:col>0</xdr:col>
      <xdr:colOff>38100</xdr:colOff>
      <xdr:row>39</xdr:row>
      <xdr:rowOff>104775</xdr:rowOff>
    </xdr:from>
    <xdr:to>
      <xdr:col>10</xdr:col>
      <xdr:colOff>133350</xdr:colOff>
      <xdr:row>40</xdr:row>
      <xdr:rowOff>238125</xdr:rowOff>
    </xdr:to>
    <xdr:sp macro="" textlink="">
      <xdr:nvSpPr>
        <xdr:cNvPr id="7" name="AutoShape 12"/>
        <xdr:cNvSpPr>
          <a:spLocks noChangeArrowheads="1"/>
        </xdr:cNvSpPr>
      </xdr:nvSpPr>
      <xdr:spPr bwMode="auto">
        <a:xfrm>
          <a:off x="38100" y="6905625"/>
          <a:ext cx="2476500" cy="21907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47625</xdr:colOff>
      <xdr:row>62</xdr:row>
      <xdr:rowOff>66675</xdr:rowOff>
    </xdr:from>
    <xdr:to>
      <xdr:col>11</xdr:col>
      <xdr:colOff>104775</xdr:colOff>
      <xdr:row>63</xdr:row>
      <xdr:rowOff>209550</xdr:rowOff>
    </xdr:to>
    <xdr:sp macro="" textlink="">
      <xdr:nvSpPr>
        <xdr:cNvPr id="9" name="AutoShape 12"/>
        <xdr:cNvSpPr>
          <a:spLocks noChangeArrowheads="1"/>
        </xdr:cNvSpPr>
      </xdr:nvSpPr>
      <xdr:spPr bwMode="auto">
        <a:xfrm>
          <a:off x="47625" y="20535900"/>
          <a:ext cx="2733675" cy="390525"/>
        </a:xfrm>
        <a:prstGeom prst="bevel">
          <a:avLst>
            <a:gd name="adj" fmla="val 13042"/>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２．設備基準について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85725</xdr:colOff>
      <xdr:row>78</xdr:row>
      <xdr:rowOff>19050</xdr:rowOff>
    </xdr:from>
    <xdr:to>
      <xdr:col>11</xdr:col>
      <xdr:colOff>142875</xdr:colOff>
      <xdr:row>79</xdr:row>
      <xdr:rowOff>228600</xdr:rowOff>
    </xdr:to>
    <xdr:sp macro="" textlink="">
      <xdr:nvSpPr>
        <xdr:cNvPr id="10" name="AutoShape 16"/>
        <xdr:cNvSpPr>
          <a:spLocks noChangeArrowheads="1"/>
        </xdr:cNvSpPr>
      </xdr:nvSpPr>
      <xdr:spPr bwMode="auto">
        <a:xfrm>
          <a:off x="85725" y="21717000"/>
          <a:ext cx="2676525" cy="304800"/>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３．運営基準について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66675</xdr:colOff>
      <xdr:row>222</xdr:row>
      <xdr:rowOff>38100</xdr:rowOff>
    </xdr:from>
    <xdr:to>
      <xdr:col>12</xdr:col>
      <xdr:colOff>47625</xdr:colOff>
      <xdr:row>223</xdr:row>
      <xdr:rowOff>219075</xdr:rowOff>
    </xdr:to>
    <xdr:sp macro="" textlink="">
      <xdr:nvSpPr>
        <xdr:cNvPr id="11" name="AutoShape 17"/>
        <xdr:cNvSpPr>
          <a:spLocks noChangeArrowheads="1"/>
        </xdr:cNvSpPr>
      </xdr:nvSpPr>
      <xdr:spPr bwMode="auto">
        <a:xfrm>
          <a:off x="66675" y="82619850"/>
          <a:ext cx="2838450" cy="285750"/>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４．介護報酬の算定について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16</xdr:col>
      <xdr:colOff>66675</xdr:colOff>
      <xdr:row>39</xdr:row>
      <xdr:rowOff>28575</xdr:rowOff>
    </xdr:from>
    <xdr:to>
      <xdr:col>23</xdr:col>
      <xdr:colOff>104775</xdr:colOff>
      <xdr:row>41</xdr:row>
      <xdr:rowOff>104775</xdr:rowOff>
    </xdr:to>
    <xdr:sp macro="" textlink="">
      <xdr:nvSpPr>
        <xdr:cNvPr id="12" name="AutoShape 19"/>
        <xdr:cNvSpPr>
          <a:spLocks noChangeArrowheads="1"/>
        </xdr:cNvSpPr>
      </xdr:nvSpPr>
      <xdr:spPr bwMode="auto">
        <a:xfrm>
          <a:off x="3933825" y="9686925"/>
          <a:ext cx="1704975" cy="590550"/>
        </a:xfrm>
        <a:prstGeom prst="wedgeEllipseCallout">
          <a:avLst>
            <a:gd name="adj1" fmla="val 57018"/>
            <a:gd name="adj2" fmla="val 70704"/>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a:t>プルダウンで選択</a:t>
          </a:r>
          <a:endParaRPr lang="en-US" altLang="ja-JP"/>
        </a:p>
        <a:p>
          <a:pPr algn="ctr" rtl="0">
            <a:lnSpc>
              <a:spcPts val="1200"/>
            </a:lnSpc>
            <a:defRPr sz="1000"/>
          </a:pPr>
          <a:r>
            <a:rPr lang="ja-JP" altLang="en-US"/>
            <a:t>してください。</a:t>
          </a:r>
        </a:p>
      </xdr:txBody>
    </xdr:sp>
    <xdr:clientData/>
  </xdr:twoCellAnchor>
  <xdr:twoCellAnchor editAs="oneCell">
    <xdr:from>
      <xdr:col>2</xdr:col>
      <xdr:colOff>38101</xdr:colOff>
      <xdr:row>147</xdr:row>
      <xdr:rowOff>314325</xdr:rowOff>
    </xdr:from>
    <xdr:to>
      <xdr:col>23</xdr:col>
      <xdr:colOff>142876</xdr:colOff>
      <xdr:row>147</xdr:row>
      <xdr:rowOff>4019550</xdr:rowOff>
    </xdr:to>
    <xdr:pic>
      <xdr:nvPicPr>
        <xdr:cNvPr id="15" name="図 1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6" r="1997" b="511"/>
        <a:stretch/>
      </xdr:blipFill>
      <xdr:spPr bwMode="auto">
        <a:xfrm>
          <a:off x="571501" y="66846450"/>
          <a:ext cx="5105400"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219</xdr:row>
      <xdr:rowOff>447675</xdr:rowOff>
    </xdr:from>
    <xdr:to>
      <xdr:col>22</xdr:col>
      <xdr:colOff>190500</xdr:colOff>
      <xdr:row>219</xdr:row>
      <xdr:rowOff>3429000</xdr:rowOff>
    </xdr:to>
    <xdr:pic>
      <xdr:nvPicPr>
        <xdr:cNvPr id="16" name="図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 y="104032050"/>
          <a:ext cx="4772025" cy="298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xdr:colOff>
      <xdr:row>288</xdr:row>
      <xdr:rowOff>390525</xdr:rowOff>
    </xdr:from>
    <xdr:to>
      <xdr:col>23</xdr:col>
      <xdr:colOff>209550</xdr:colOff>
      <xdr:row>288</xdr:row>
      <xdr:rowOff>1866900</xdr:rowOff>
    </xdr:to>
    <xdr:pic>
      <xdr:nvPicPr>
        <xdr:cNvPr id="17" name="図 16"/>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44" r="726" b="1274"/>
        <a:stretch/>
      </xdr:blipFill>
      <xdr:spPr bwMode="auto">
        <a:xfrm>
          <a:off x="561975" y="144560925"/>
          <a:ext cx="5181600"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161926</xdr:colOff>
      <xdr:row>289</xdr:row>
      <xdr:rowOff>314326</xdr:rowOff>
    </xdr:from>
    <xdr:to>
      <xdr:col>22</xdr:col>
      <xdr:colOff>66676</xdr:colOff>
      <xdr:row>289</xdr:row>
      <xdr:rowOff>1285876</xdr:rowOff>
    </xdr:to>
    <xdr:pic>
      <xdr:nvPicPr>
        <xdr:cNvPr id="18" name="図 17"/>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2195" b="2856"/>
        <a:stretch/>
      </xdr:blipFill>
      <xdr:spPr bwMode="auto">
        <a:xfrm>
          <a:off x="695326" y="146427826"/>
          <a:ext cx="466725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47626</xdr:colOff>
      <xdr:row>303</xdr:row>
      <xdr:rowOff>180975</xdr:rowOff>
    </xdr:from>
    <xdr:to>
      <xdr:col>23</xdr:col>
      <xdr:colOff>180975</xdr:colOff>
      <xdr:row>303</xdr:row>
      <xdr:rowOff>3524250</xdr:rowOff>
    </xdr:to>
    <xdr:pic>
      <xdr:nvPicPr>
        <xdr:cNvPr id="20" name="図 19"/>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546" r="362" b="3836"/>
        <a:stretch/>
      </xdr:blipFill>
      <xdr:spPr bwMode="auto">
        <a:xfrm>
          <a:off x="581026" y="155343225"/>
          <a:ext cx="5133974"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76201</xdr:colOff>
      <xdr:row>308</xdr:row>
      <xdr:rowOff>428626</xdr:rowOff>
    </xdr:from>
    <xdr:to>
      <xdr:col>23</xdr:col>
      <xdr:colOff>200026</xdr:colOff>
      <xdr:row>308</xdr:row>
      <xdr:rowOff>1647826</xdr:rowOff>
    </xdr:to>
    <xdr:pic>
      <xdr:nvPicPr>
        <xdr:cNvPr id="21" name="図 20"/>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363" r="1088" b="2290"/>
        <a:stretch/>
      </xdr:blipFill>
      <xdr:spPr bwMode="auto">
        <a:xfrm>
          <a:off x="609601" y="160829626"/>
          <a:ext cx="51244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313</xdr:row>
      <xdr:rowOff>200025</xdr:rowOff>
    </xdr:from>
    <xdr:to>
      <xdr:col>23</xdr:col>
      <xdr:colOff>200025</xdr:colOff>
      <xdr:row>313</xdr:row>
      <xdr:rowOff>1143000</xdr:rowOff>
    </xdr:to>
    <xdr:pic>
      <xdr:nvPicPr>
        <xdr:cNvPr id="22" name="図 21"/>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726" t="3810" r="1269" b="1904"/>
        <a:stretch/>
      </xdr:blipFill>
      <xdr:spPr bwMode="auto">
        <a:xfrm>
          <a:off x="590550" y="162810825"/>
          <a:ext cx="514350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314</xdr:row>
      <xdr:rowOff>885825</xdr:rowOff>
    </xdr:from>
    <xdr:to>
      <xdr:col>23</xdr:col>
      <xdr:colOff>200025</xdr:colOff>
      <xdr:row>314</xdr:row>
      <xdr:rowOff>1828800</xdr:rowOff>
    </xdr:to>
    <xdr:pic>
      <xdr:nvPicPr>
        <xdr:cNvPr id="23" name="図 22"/>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727" r="1088" b="5714"/>
        <a:stretch/>
      </xdr:blipFill>
      <xdr:spPr bwMode="auto">
        <a:xfrm>
          <a:off x="581025" y="164763450"/>
          <a:ext cx="515302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344</xdr:row>
      <xdr:rowOff>381001</xdr:rowOff>
    </xdr:from>
    <xdr:to>
      <xdr:col>23</xdr:col>
      <xdr:colOff>200025</xdr:colOff>
      <xdr:row>344</xdr:row>
      <xdr:rowOff>4305301</xdr:rowOff>
    </xdr:to>
    <xdr:pic>
      <xdr:nvPicPr>
        <xdr:cNvPr id="25" name="図 24"/>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277" r="548" b="723"/>
        <a:stretch/>
      </xdr:blipFill>
      <xdr:spPr bwMode="auto">
        <a:xfrm>
          <a:off x="609600" y="186099451"/>
          <a:ext cx="5124450" cy="392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348</xdr:row>
      <xdr:rowOff>419101</xdr:rowOff>
    </xdr:from>
    <xdr:to>
      <xdr:col>23</xdr:col>
      <xdr:colOff>190500</xdr:colOff>
      <xdr:row>348</xdr:row>
      <xdr:rowOff>2857501</xdr:rowOff>
    </xdr:to>
    <xdr:pic>
      <xdr:nvPicPr>
        <xdr:cNvPr id="26" name="図 25"/>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818" r="909" b="1158"/>
        <a:stretch/>
      </xdr:blipFill>
      <xdr:spPr bwMode="auto">
        <a:xfrm>
          <a:off x="628650" y="191881126"/>
          <a:ext cx="5095875"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352</xdr:row>
      <xdr:rowOff>476250</xdr:rowOff>
    </xdr:from>
    <xdr:to>
      <xdr:col>23</xdr:col>
      <xdr:colOff>190500</xdr:colOff>
      <xdr:row>352</xdr:row>
      <xdr:rowOff>2905125</xdr:rowOff>
    </xdr:to>
    <xdr:pic>
      <xdr:nvPicPr>
        <xdr:cNvPr id="27" name="図 26"/>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087" t="1" r="364" b="1544"/>
        <a:stretch/>
      </xdr:blipFill>
      <xdr:spPr bwMode="auto">
        <a:xfrm>
          <a:off x="552450" y="196129275"/>
          <a:ext cx="517207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373</xdr:row>
      <xdr:rowOff>647700</xdr:rowOff>
    </xdr:from>
    <xdr:to>
      <xdr:col>20</xdr:col>
      <xdr:colOff>161925</xdr:colOff>
      <xdr:row>373</xdr:row>
      <xdr:rowOff>1114425</xdr:rowOff>
    </xdr:to>
    <xdr:pic>
      <xdr:nvPicPr>
        <xdr:cNvPr id="28" name="図 27"/>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b="7547"/>
        <a:stretch/>
      </xdr:blipFill>
      <xdr:spPr bwMode="auto">
        <a:xfrm>
          <a:off x="685800" y="212074125"/>
          <a:ext cx="429577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377</xdr:row>
      <xdr:rowOff>638175</xdr:rowOff>
    </xdr:from>
    <xdr:to>
      <xdr:col>23</xdr:col>
      <xdr:colOff>180975</xdr:colOff>
      <xdr:row>377</xdr:row>
      <xdr:rowOff>1143000</xdr:rowOff>
    </xdr:to>
    <xdr:pic>
      <xdr:nvPicPr>
        <xdr:cNvPr id="29" name="図 2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38175" y="214007700"/>
          <a:ext cx="50768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15</xdr:row>
      <xdr:rowOff>0</xdr:rowOff>
    </xdr:from>
    <xdr:to>
      <xdr:col>29</xdr:col>
      <xdr:colOff>209550</xdr:colOff>
      <xdr:row>15</xdr:row>
      <xdr:rowOff>0</xdr:rowOff>
    </xdr:to>
    <xdr:sp macro="" textlink="">
      <xdr:nvSpPr>
        <xdr:cNvPr id="2" name="Line 1"/>
        <xdr:cNvSpPr>
          <a:spLocks noChangeShapeType="1"/>
        </xdr:cNvSpPr>
      </xdr:nvSpPr>
      <xdr:spPr bwMode="auto">
        <a:xfrm flipV="1">
          <a:off x="1371600" y="2428875"/>
          <a:ext cx="18726150" cy="0"/>
        </a:xfrm>
        <a:prstGeom prst="line">
          <a:avLst/>
        </a:prstGeom>
        <a:noFill/>
        <a:ln w="9525">
          <a:solidFill>
            <a:srgbClr val="000000"/>
          </a:solidFill>
          <a:round/>
          <a:headEnd/>
          <a:tailEnd/>
        </a:ln>
      </xdr:spPr>
    </xdr:sp>
    <xdr:clientData/>
  </xdr:twoCellAnchor>
  <xdr:twoCellAnchor>
    <xdr:from>
      <xdr:col>0</xdr:col>
      <xdr:colOff>0</xdr:colOff>
      <xdr:row>14</xdr:row>
      <xdr:rowOff>0</xdr:rowOff>
    </xdr:from>
    <xdr:to>
      <xdr:col>0</xdr:col>
      <xdr:colOff>0</xdr:colOff>
      <xdr:row>14</xdr:row>
      <xdr:rowOff>0</xdr:rowOff>
    </xdr:to>
    <xdr:sp macro="" textlink="">
      <xdr:nvSpPr>
        <xdr:cNvPr id="3" name="Text Box 2"/>
        <xdr:cNvSpPr txBox="1">
          <a:spLocks noChangeArrowheads="1"/>
        </xdr:cNvSpPr>
      </xdr:nvSpPr>
      <xdr:spPr bwMode="auto">
        <a:xfrm>
          <a:off x="0" y="2266950"/>
          <a:ext cx="0" cy="0"/>
        </a:xfrm>
        <a:prstGeom prst="rect">
          <a:avLst/>
        </a:prstGeom>
        <a:solidFill>
          <a:srgbClr val="FFFFFF"/>
        </a:solidFill>
        <a:ln>
          <a:noFill/>
        </a:ln>
        <a:extLst/>
      </xdr:spPr>
      <xdr:txBody>
        <a:bodyPr vertOverflow="clip" vert="vert"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19</a:t>
          </a:r>
        </a:p>
        <a:p>
          <a:pPr algn="ctr" rtl="0">
            <a:defRPr sz="1000"/>
          </a:pPr>
          <a:endParaRPr lang="ja-JP" altLang="en-US"/>
        </a:p>
      </xdr:txBody>
    </xdr:sp>
    <xdr:clientData/>
  </xdr:twoCellAnchor>
  <xdr:twoCellAnchor>
    <xdr:from>
      <xdr:col>21</xdr:col>
      <xdr:colOff>304800</xdr:colOff>
      <xdr:row>14</xdr:row>
      <xdr:rowOff>457200</xdr:rowOff>
    </xdr:from>
    <xdr:to>
      <xdr:col>33</xdr:col>
      <xdr:colOff>95250</xdr:colOff>
      <xdr:row>16</xdr:row>
      <xdr:rowOff>47625</xdr:rowOff>
    </xdr:to>
    <xdr:sp macro="" textlink="">
      <xdr:nvSpPr>
        <xdr:cNvPr id="4" name="Line 3"/>
        <xdr:cNvSpPr>
          <a:spLocks noChangeShapeType="1"/>
        </xdr:cNvSpPr>
      </xdr:nvSpPr>
      <xdr:spPr bwMode="auto">
        <a:xfrm flipH="1">
          <a:off x="14706600" y="2428875"/>
          <a:ext cx="8020050" cy="20955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Z404"/>
  <sheetViews>
    <sheetView showGridLines="0" tabSelected="1" view="pageBreakPreview" zoomScaleNormal="100" zoomScaleSheetLayoutView="100" workbookViewId="0">
      <selection sqref="A1:AA2"/>
    </sheetView>
  </sheetViews>
  <sheetFormatPr defaultColWidth="3.125" defaultRowHeight="19.5" customHeight="1"/>
  <cols>
    <col min="1" max="1" width="3.125" style="391" customWidth="1"/>
    <col min="2" max="2" width="3.875" style="391" customWidth="1"/>
    <col min="3" max="18" width="3.125" style="391" customWidth="1"/>
    <col min="19" max="27" width="3.125" style="392" customWidth="1"/>
    <col min="28" max="16384" width="3.125" style="390"/>
  </cols>
  <sheetData>
    <row r="1" spans="1:27" ht="19.5" customHeight="1">
      <c r="A1" s="557" t="s">
        <v>589</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row>
    <row r="2" spans="1:27" ht="19.5" customHeight="1">
      <c r="A2" s="557"/>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row>
    <row r="3" spans="1:27" ht="19.5" customHeight="1">
      <c r="A3" s="585" t="s">
        <v>588</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row>
    <row r="4" spans="1:27" ht="19.5" customHeight="1">
      <c r="A4" s="565" t="s">
        <v>587</v>
      </c>
      <c r="B4" s="566"/>
      <c r="C4" s="566"/>
      <c r="D4" s="566"/>
      <c r="E4" s="566"/>
      <c r="F4" s="566"/>
      <c r="G4" s="566"/>
      <c r="H4" s="393"/>
      <c r="I4" s="393"/>
      <c r="J4" s="394"/>
      <c r="K4" s="393" t="s">
        <v>586</v>
      </c>
      <c r="L4" s="393"/>
      <c r="M4" s="393"/>
      <c r="N4" s="393"/>
      <c r="O4" s="395"/>
      <c r="P4" s="393"/>
      <c r="Q4" s="393"/>
      <c r="R4" s="393"/>
      <c r="S4" s="393"/>
      <c r="T4" s="393"/>
      <c r="U4" s="396"/>
      <c r="V4" s="396"/>
      <c r="W4" s="396"/>
      <c r="X4" s="396"/>
      <c r="Y4" s="396"/>
      <c r="Z4" s="396"/>
      <c r="AA4" s="397"/>
    </row>
    <row r="5" spans="1:27" ht="19.5" customHeight="1">
      <c r="A5" s="526" t="s">
        <v>585</v>
      </c>
      <c r="B5" s="527"/>
      <c r="C5" s="527"/>
      <c r="D5" s="527"/>
      <c r="E5" s="527"/>
      <c r="F5" s="527"/>
      <c r="G5" s="527"/>
      <c r="H5" s="527"/>
      <c r="I5" s="527"/>
      <c r="J5" s="589"/>
      <c r="K5" s="590"/>
      <c r="L5" s="581"/>
      <c r="M5" s="581"/>
      <c r="N5" s="581"/>
      <c r="O5" s="581"/>
      <c r="P5" s="581"/>
      <c r="Q5" s="581"/>
      <c r="R5" s="581"/>
      <c r="S5" s="581"/>
      <c r="T5" s="581"/>
      <c r="U5" s="581"/>
      <c r="V5" s="581"/>
      <c r="W5" s="581"/>
      <c r="X5" s="581"/>
      <c r="Y5" s="581"/>
      <c r="Z5" s="581"/>
      <c r="AA5" s="582"/>
    </row>
    <row r="6" spans="1:27" ht="19.5" customHeight="1">
      <c r="A6" s="398"/>
      <c r="B6" s="398"/>
      <c r="C6" s="398"/>
      <c r="D6" s="398"/>
      <c r="E6" s="398"/>
      <c r="F6" s="398"/>
      <c r="G6" s="398"/>
      <c r="H6" s="398"/>
      <c r="I6" s="398"/>
      <c r="J6" s="398"/>
      <c r="K6" s="399"/>
      <c r="L6" s="399"/>
      <c r="M6" s="399"/>
      <c r="N6" s="399"/>
      <c r="O6" s="400"/>
      <c r="P6" s="399"/>
      <c r="Q6" s="399"/>
      <c r="R6" s="399"/>
      <c r="S6" s="399"/>
      <c r="T6" s="399"/>
      <c r="U6" s="399"/>
      <c r="V6" s="399"/>
      <c r="W6" s="399"/>
      <c r="X6" s="399"/>
      <c r="Y6" s="399"/>
      <c r="Z6" s="399"/>
      <c r="AA6" s="399"/>
    </row>
    <row r="7" spans="1:27" ht="19.5" customHeight="1">
      <c r="A7" s="591" t="s">
        <v>584</v>
      </c>
      <c r="B7" s="592"/>
      <c r="C7" s="563" t="s">
        <v>583</v>
      </c>
      <c r="D7" s="521"/>
      <c r="E7" s="521"/>
      <c r="F7" s="521"/>
      <c r="G7" s="522"/>
      <c r="H7" s="558">
        <v>1</v>
      </c>
      <c r="I7" s="559"/>
      <c r="J7" s="558">
        <v>4</v>
      </c>
      <c r="K7" s="559"/>
      <c r="L7" s="558"/>
      <c r="M7" s="559"/>
      <c r="N7" s="558"/>
      <c r="O7" s="559"/>
      <c r="P7" s="558"/>
      <c r="Q7" s="559"/>
      <c r="R7" s="558"/>
      <c r="S7" s="559"/>
      <c r="T7" s="558"/>
      <c r="U7" s="559"/>
      <c r="V7" s="558"/>
      <c r="W7" s="559"/>
      <c r="X7" s="558"/>
      <c r="Y7" s="559"/>
      <c r="Z7" s="558"/>
      <c r="AA7" s="567"/>
    </row>
    <row r="8" spans="1:27" ht="19.5" customHeight="1">
      <c r="A8" s="593"/>
      <c r="B8" s="594"/>
      <c r="C8" s="526" t="s">
        <v>582</v>
      </c>
      <c r="D8" s="527"/>
      <c r="E8" s="527"/>
      <c r="F8" s="527"/>
      <c r="G8" s="528"/>
      <c r="H8" s="560"/>
      <c r="I8" s="561"/>
      <c r="J8" s="560"/>
      <c r="K8" s="561"/>
      <c r="L8" s="560"/>
      <c r="M8" s="561"/>
      <c r="N8" s="560"/>
      <c r="O8" s="561"/>
      <c r="P8" s="560"/>
      <c r="Q8" s="561"/>
      <c r="R8" s="560"/>
      <c r="S8" s="561"/>
      <c r="T8" s="560"/>
      <c r="U8" s="561"/>
      <c r="V8" s="560"/>
      <c r="W8" s="561"/>
      <c r="X8" s="560"/>
      <c r="Y8" s="561"/>
      <c r="Z8" s="560"/>
      <c r="AA8" s="568"/>
    </row>
    <row r="9" spans="1:27" ht="19.5" customHeight="1">
      <c r="A9" s="593"/>
      <c r="B9" s="594"/>
      <c r="C9" s="563" t="s">
        <v>581</v>
      </c>
      <c r="D9" s="521"/>
      <c r="E9" s="521"/>
      <c r="F9" s="521"/>
      <c r="G9" s="522"/>
      <c r="H9" s="565"/>
      <c r="I9" s="566"/>
      <c r="J9" s="566"/>
      <c r="K9" s="566"/>
      <c r="L9" s="566"/>
      <c r="M9" s="566"/>
      <c r="N9" s="566"/>
      <c r="O9" s="566"/>
      <c r="P9" s="566"/>
      <c r="Q9" s="566"/>
      <c r="R9" s="566"/>
      <c r="S9" s="566"/>
      <c r="T9" s="566"/>
      <c r="U9" s="566"/>
      <c r="V9" s="566"/>
      <c r="W9" s="566"/>
      <c r="X9" s="566"/>
      <c r="Y9" s="566"/>
      <c r="Z9" s="566"/>
      <c r="AA9" s="573"/>
    </row>
    <row r="10" spans="1:27" ht="19.5" customHeight="1">
      <c r="A10" s="593"/>
      <c r="B10" s="594"/>
      <c r="C10" s="574" t="s">
        <v>580</v>
      </c>
      <c r="D10" s="575"/>
      <c r="E10" s="575"/>
      <c r="F10" s="575"/>
      <c r="G10" s="576"/>
      <c r="H10" s="577"/>
      <c r="I10" s="578"/>
      <c r="J10" s="578"/>
      <c r="K10" s="578"/>
      <c r="L10" s="578"/>
      <c r="M10" s="578"/>
      <c r="N10" s="578"/>
      <c r="O10" s="578"/>
      <c r="P10" s="578"/>
      <c r="Q10" s="578"/>
      <c r="R10" s="578"/>
      <c r="S10" s="578"/>
      <c r="T10" s="578"/>
      <c r="U10" s="578"/>
      <c r="V10" s="578"/>
      <c r="W10" s="578"/>
      <c r="X10" s="578"/>
      <c r="Y10" s="578"/>
      <c r="Z10" s="578"/>
      <c r="AA10" s="579"/>
    </row>
    <row r="11" spans="1:27" ht="19.5" customHeight="1">
      <c r="A11" s="593"/>
      <c r="B11" s="594"/>
      <c r="C11" s="526"/>
      <c r="D11" s="527"/>
      <c r="E11" s="527"/>
      <c r="F11" s="527"/>
      <c r="G11" s="528"/>
      <c r="H11" s="580"/>
      <c r="I11" s="581"/>
      <c r="J11" s="581"/>
      <c r="K11" s="581"/>
      <c r="L11" s="581"/>
      <c r="M11" s="581"/>
      <c r="N11" s="581"/>
      <c r="O11" s="581"/>
      <c r="P11" s="581"/>
      <c r="Q11" s="581"/>
      <c r="R11" s="581"/>
      <c r="S11" s="581"/>
      <c r="T11" s="581"/>
      <c r="U11" s="581"/>
      <c r="V11" s="581"/>
      <c r="W11" s="581"/>
      <c r="X11" s="581"/>
      <c r="Y11" s="581"/>
      <c r="Z11" s="581"/>
      <c r="AA11" s="582"/>
    </row>
    <row r="12" spans="1:27" ht="19.5" customHeight="1">
      <c r="A12" s="593"/>
      <c r="B12" s="594"/>
      <c r="C12" s="563" t="s">
        <v>579</v>
      </c>
      <c r="D12" s="521"/>
      <c r="E12" s="521"/>
      <c r="F12" s="521"/>
      <c r="G12" s="522"/>
      <c r="H12" s="565" t="s">
        <v>578</v>
      </c>
      <c r="I12" s="566"/>
      <c r="J12" s="566"/>
      <c r="K12" s="566"/>
      <c r="L12" s="566"/>
      <c r="M12" s="566"/>
      <c r="N12" s="566"/>
      <c r="O12" s="566"/>
      <c r="P12" s="566"/>
      <c r="Q12" s="566"/>
      <c r="R12" s="399"/>
      <c r="S12" s="399"/>
      <c r="T12" s="401"/>
      <c r="U12" s="401"/>
      <c r="V12" s="401"/>
      <c r="W12" s="401"/>
      <c r="X12" s="401"/>
      <c r="Y12" s="401"/>
      <c r="Z12" s="401"/>
      <c r="AA12" s="402"/>
    </row>
    <row r="13" spans="1:27" ht="19.5" customHeight="1">
      <c r="A13" s="593"/>
      <c r="B13" s="594"/>
      <c r="C13" s="523"/>
      <c r="D13" s="524"/>
      <c r="E13" s="524"/>
      <c r="F13" s="524"/>
      <c r="G13" s="525"/>
      <c r="H13" s="523"/>
      <c r="I13" s="524"/>
      <c r="J13" s="524"/>
      <c r="K13" s="524"/>
      <c r="L13" s="524"/>
      <c r="M13" s="524"/>
      <c r="N13" s="524"/>
      <c r="O13" s="524"/>
      <c r="P13" s="524"/>
      <c r="Q13" s="524"/>
      <c r="R13" s="524"/>
      <c r="S13" s="524"/>
      <c r="T13" s="524"/>
      <c r="U13" s="524"/>
      <c r="V13" s="524"/>
      <c r="W13" s="524"/>
      <c r="X13" s="524"/>
      <c r="Y13" s="524"/>
      <c r="Z13" s="524"/>
      <c r="AA13" s="525"/>
    </row>
    <row r="14" spans="1:27" ht="19.5" customHeight="1">
      <c r="A14" s="593"/>
      <c r="B14" s="594"/>
      <c r="C14" s="526"/>
      <c r="D14" s="527"/>
      <c r="E14" s="527"/>
      <c r="F14" s="527"/>
      <c r="G14" s="528"/>
      <c r="H14" s="526"/>
      <c r="I14" s="527"/>
      <c r="J14" s="527"/>
      <c r="K14" s="527"/>
      <c r="L14" s="527"/>
      <c r="M14" s="527"/>
      <c r="N14" s="527"/>
      <c r="O14" s="527"/>
      <c r="P14" s="527"/>
      <c r="Q14" s="527"/>
      <c r="R14" s="527"/>
      <c r="S14" s="527"/>
      <c r="T14" s="527"/>
      <c r="U14" s="527"/>
      <c r="V14" s="527"/>
      <c r="W14" s="527"/>
      <c r="X14" s="527"/>
      <c r="Y14" s="527"/>
      <c r="Z14" s="527"/>
      <c r="AA14" s="528"/>
    </row>
    <row r="15" spans="1:27" ht="19.5" customHeight="1">
      <c r="A15" s="593"/>
      <c r="B15" s="594"/>
      <c r="C15" s="563" t="s">
        <v>577</v>
      </c>
      <c r="D15" s="521"/>
      <c r="E15" s="521"/>
      <c r="F15" s="521"/>
      <c r="G15" s="522"/>
      <c r="H15" s="558" t="s">
        <v>576</v>
      </c>
      <c r="I15" s="559"/>
      <c r="J15" s="567"/>
      <c r="K15" s="558"/>
      <c r="L15" s="559"/>
      <c r="M15" s="559"/>
      <c r="N15" s="559"/>
      <c r="O15" s="559"/>
      <c r="P15" s="559"/>
      <c r="Q15" s="567"/>
      <c r="R15" s="558" t="s">
        <v>575</v>
      </c>
      <c r="S15" s="559"/>
      <c r="T15" s="567"/>
      <c r="U15" s="558"/>
      <c r="V15" s="559"/>
      <c r="W15" s="559"/>
      <c r="X15" s="559"/>
      <c r="Y15" s="559"/>
      <c r="Z15" s="559"/>
      <c r="AA15" s="567"/>
    </row>
    <row r="16" spans="1:27" ht="19.5" customHeight="1">
      <c r="A16" s="595"/>
      <c r="B16" s="596"/>
      <c r="C16" s="526"/>
      <c r="D16" s="527"/>
      <c r="E16" s="527"/>
      <c r="F16" s="527"/>
      <c r="G16" s="528"/>
      <c r="H16" s="560"/>
      <c r="I16" s="561"/>
      <c r="J16" s="568"/>
      <c r="K16" s="560"/>
      <c r="L16" s="561"/>
      <c r="M16" s="561"/>
      <c r="N16" s="561"/>
      <c r="O16" s="561"/>
      <c r="P16" s="561"/>
      <c r="Q16" s="568"/>
      <c r="R16" s="560"/>
      <c r="S16" s="561"/>
      <c r="T16" s="568"/>
      <c r="U16" s="560"/>
      <c r="V16" s="561"/>
      <c r="W16" s="561"/>
      <c r="X16" s="561"/>
      <c r="Y16" s="561"/>
      <c r="Z16" s="561"/>
      <c r="AA16" s="568"/>
    </row>
    <row r="17" spans="1:27" ht="19.5" customHeight="1">
      <c r="A17" s="403"/>
      <c r="B17" s="403"/>
      <c r="C17" s="398"/>
      <c r="D17" s="400"/>
      <c r="E17" s="400"/>
      <c r="F17" s="400"/>
      <c r="G17" s="400"/>
      <c r="H17" s="399"/>
      <c r="I17" s="399"/>
      <c r="J17" s="399"/>
      <c r="K17" s="399"/>
      <c r="L17" s="399"/>
      <c r="M17" s="399"/>
      <c r="N17" s="399"/>
      <c r="O17" s="400"/>
      <c r="P17" s="399"/>
      <c r="Q17" s="399"/>
      <c r="R17" s="399"/>
      <c r="S17" s="399"/>
      <c r="T17" s="399"/>
      <c r="U17" s="399"/>
      <c r="V17" s="399"/>
      <c r="W17" s="399"/>
      <c r="X17" s="399"/>
      <c r="Y17" s="399"/>
      <c r="Z17" s="399"/>
      <c r="AA17" s="399"/>
    </row>
    <row r="18" spans="1:27" ht="19.5" customHeight="1">
      <c r="A18" s="563" t="s">
        <v>574</v>
      </c>
      <c r="B18" s="521"/>
      <c r="C18" s="521"/>
      <c r="D18" s="521"/>
      <c r="E18" s="521"/>
      <c r="F18" s="521"/>
      <c r="G18" s="521"/>
      <c r="H18" s="521"/>
      <c r="I18" s="521"/>
      <c r="J18" s="521"/>
      <c r="K18" s="521"/>
      <c r="L18" s="521"/>
      <c r="M18" s="521"/>
      <c r="N18" s="521"/>
      <c r="O18" s="521"/>
      <c r="P18" s="521"/>
      <c r="Q18" s="521"/>
      <c r="R18" s="522"/>
      <c r="S18" s="404"/>
      <c r="T18" s="395"/>
      <c r="U18" s="396"/>
      <c r="V18" s="396"/>
      <c r="W18" s="396"/>
      <c r="X18" s="396"/>
      <c r="Y18" s="396"/>
      <c r="Z18" s="396"/>
      <c r="AA18" s="397"/>
    </row>
    <row r="19" spans="1:27" ht="19.5" customHeight="1">
      <c r="A19" s="523"/>
      <c r="B19" s="524"/>
      <c r="C19" s="524"/>
      <c r="D19" s="524"/>
      <c r="E19" s="524"/>
      <c r="F19" s="524"/>
      <c r="G19" s="524"/>
      <c r="H19" s="524"/>
      <c r="I19" s="524"/>
      <c r="J19" s="524"/>
      <c r="K19" s="524"/>
      <c r="L19" s="524"/>
      <c r="M19" s="524"/>
      <c r="N19" s="524"/>
      <c r="O19" s="524"/>
      <c r="P19" s="524"/>
      <c r="Q19" s="524"/>
      <c r="R19" s="525"/>
      <c r="S19" s="405"/>
      <c r="T19" s="524" t="s">
        <v>701</v>
      </c>
      <c r="U19" s="524"/>
      <c r="W19" s="398" t="s">
        <v>573</v>
      </c>
      <c r="Y19" s="524" t="s">
        <v>572</v>
      </c>
      <c r="Z19" s="524"/>
      <c r="AA19" s="406"/>
    </row>
    <row r="20" spans="1:27" ht="19.5" customHeight="1">
      <c r="A20" s="526"/>
      <c r="B20" s="527"/>
      <c r="C20" s="527"/>
      <c r="D20" s="527"/>
      <c r="E20" s="527"/>
      <c r="F20" s="527"/>
      <c r="G20" s="527"/>
      <c r="H20" s="527"/>
      <c r="I20" s="527"/>
      <c r="J20" s="527"/>
      <c r="K20" s="527"/>
      <c r="L20" s="527"/>
      <c r="M20" s="527"/>
      <c r="N20" s="527"/>
      <c r="O20" s="527"/>
      <c r="P20" s="527"/>
      <c r="Q20" s="527"/>
      <c r="R20" s="528"/>
      <c r="S20" s="407"/>
      <c r="T20" s="408"/>
      <c r="U20" s="409"/>
      <c r="V20" s="409"/>
      <c r="W20" s="409"/>
      <c r="X20" s="409"/>
      <c r="Y20" s="409"/>
      <c r="Z20" s="409"/>
      <c r="AA20" s="410"/>
    </row>
    <row r="22" spans="1:27" ht="19.5" customHeight="1">
      <c r="A22" s="563" t="s">
        <v>571</v>
      </c>
      <c r="B22" s="521"/>
      <c r="C22" s="521"/>
      <c r="D22" s="521"/>
      <c r="E22" s="521"/>
      <c r="F22" s="521"/>
      <c r="G22" s="521"/>
      <c r="H22" s="521"/>
      <c r="I22" s="521"/>
      <c r="J22" s="521"/>
      <c r="K22" s="521"/>
      <c r="L22" s="521"/>
      <c r="M22" s="521"/>
      <c r="N22" s="521"/>
      <c r="O22" s="521"/>
      <c r="P22" s="521"/>
      <c r="Q22" s="521"/>
      <c r="R22" s="522"/>
      <c r="S22" s="404"/>
      <c r="T22" s="395"/>
      <c r="U22" s="396"/>
      <c r="V22" s="396"/>
      <c r="W22" s="396"/>
      <c r="X22" s="396"/>
      <c r="Y22" s="396"/>
      <c r="Z22" s="396"/>
      <c r="AA22" s="397"/>
    </row>
    <row r="23" spans="1:27" ht="19.5" customHeight="1">
      <c r="A23" s="523"/>
      <c r="B23" s="524"/>
      <c r="C23" s="524"/>
      <c r="D23" s="524"/>
      <c r="E23" s="524"/>
      <c r="F23" s="524"/>
      <c r="G23" s="524"/>
      <c r="H23" s="524"/>
      <c r="I23" s="524"/>
      <c r="J23" s="524"/>
      <c r="K23" s="524"/>
      <c r="L23" s="524"/>
      <c r="M23" s="524"/>
      <c r="N23" s="524"/>
      <c r="O23" s="524"/>
      <c r="P23" s="524"/>
      <c r="Q23" s="524"/>
      <c r="R23" s="525"/>
      <c r="S23" s="405"/>
      <c r="T23" s="524" t="s">
        <v>570</v>
      </c>
      <c r="U23" s="524"/>
      <c r="W23" s="398" t="s">
        <v>569</v>
      </c>
      <c r="Y23" s="524" t="s">
        <v>568</v>
      </c>
      <c r="Z23" s="524"/>
      <c r="AA23" s="406"/>
    </row>
    <row r="24" spans="1:27" ht="19.5" customHeight="1">
      <c r="A24" s="526"/>
      <c r="B24" s="527"/>
      <c r="C24" s="527"/>
      <c r="D24" s="527"/>
      <c r="E24" s="527"/>
      <c r="F24" s="527"/>
      <c r="G24" s="527"/>
      <c r="H24" s="527"/>
      <c r="I24" s="527"/>
      <c r="J24" s="527"/>
      <c r="K24" s="527"/>
      <c r="L24" s="527"/>
      <c r="M24" s="527"/>
      <c r="N24" s="527"/>
      <c r="O24" s="527"/>
      <c r="P24" s="527"/>
      <c r="Q24" s="527"/>
      <c r="R24" s="528"/>
      <c r="S24" s="407"/>
      <c r="T24" s="408"/>
      <c r="U24" s="409"/>
      <c r="V24" s="409"/>
      <c r="W24" s="409"/>
      <c r="X24" s="409"/>
      <c r="Y24" s="409"/>
      <c r="Z24" s="409"/>
      <c r="AA24" s="410"/>
    </row>
    <row r="26" spans="1:27" ht="19.5" customHeight="1">
      <c r="A26" s="562" t="s">
        <v>567</v>
      </c>
      <c r="B26" s="562"/>
      <c r="C26" s="562"/>
      <c r="D26" s="562"/>
      <c r="E26" s="563"/>
      <c r="F26" s="521"/>
      <c r="G26" s="521"/>
      <c r="H26" s="564" t="s">
        <v>566</v>
      </c>
      <c r="I26" s="564"/>
      <c r="K26" s="569" t="s">
        <v>565</v>
      </c>
      <c r="L26" s="569"/>
      <c r="M26" s="569"/>
      <c r="N26" s="569"/>
      <c r="O26" s="569"/>
      <c r="P26" s="569"/>
      <c r="Q26" s="562" t="s">
        <v>563</v>
      </c>
      <c r="R26" s="562"/>
      <c r="S26" s="411"/>
      <c r="T26" s="520" t="s">
        <v>564</v>
      </c>
      <c r="U26" s="570"/>
      <c r="V26" s="570"/>
      <c r="W26" s="569"/>
      <c r="X26" s="569"/>
      <c r="Y26" s="569"/>
      <c r="Z26" s="562" t="s">
        <v>563</v>
      </c>
      <c r="AA26" s="562"/>
    </row>
    <row r="27" spans="1:27" ht="19.5" customHeight="1">
      <c r="A27" s="562"/>
      <c r="B27" s="562"/>
      <c r="C27" s="562"/>
      <c r="D27" s="562"/>
      <c r="E27" s="526"/>
      <c r="F27" s="527"/>
      <c r="G27" s="527"/>
      <c r="H27" s="564"/>
      <c r="I27" s="564"/>
      <c r="J27" s="412"/>
      <c r="K27" s="569"/>
      <c r="L27" s="569"/>
      <c r="M27" s="569"/>
      <c r="N27" s="569"/>
      <c r="O27" s="569"/>
      <c r="P27" s="569"/>
      <c r="Q27" s="562"/>
      <c r="R27" s="562"/>
      <c r="S27" s="406"/>
      <c r="T27" s="571"/>
      <c r="U27" s="572"/>
      <c r="V27" s="572"/>
      <c r="W27" s="569"/>
      <c r="X27" s="569"/>
      <c r="Y27" s="569"/>
      <c r="Z27" s="562"/>
      <c r="AA27" s="562"/>
    </row>
    <row r="28" spans="1:27" ht="19.5" customHeight="1">
      <c r="A28" s="583" t="s">
        <v>562</v>
      </c>
      <c r="B28" s="583"/>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row>
    <row r="29" spans="1:27" ht="19.5" customHeight="1">
      <c r="A29" s="585" t="s">
        <v>561</v>
      </c>
      <c r="B29" s="585"/>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row>
    <row r="30" spans="1:27" ht="19.5" customHeight="1">
      <c r="C30" s="398"/>
      <c r="D30" s="398"/>
      <c r="E30" s="398"/>
      <c r="F30" s="398"/>
      <c r="G30" s="398"/>
      <c r="H30" s="398"/>
      <c r="I30" s="398"/>
      <c r="J30" s="398"/>
      <c r="K30" s="398"/>
      <c r="L30" s="398"/>
      <c r="M30" s="398"/>
      <c r="N30" s="398"/>
      <c r="O30" s="400"/>
      <c r="P30" s="398"/>
      <c r="Q30" s="400"/>
      <c r="R30" s="400"/>
      <c r="S30" s="399"/>
      <c r="T30" s="413"/>
      <c r="U30" s="413"/>
      <c r="V30" s="413"/>
      <c r="W30" s="413"/>
      <c r="X30" s="413"/>
      <c r="Y30" s="413"/>
      <c r="Z30" s="413"/>
      <c r="AA30" s="413"/>
    </row>
    <row r="31" spans="1:27" ht="19.5" customHeight="1">
      <c r="C31" s="398"/>
      <c r="D31" s="398"/>
      <c r="E31" s="398"/>
      <c r="F31" s="398"/>
      <c r="G31" s="398"/>
      <c r="H31" s="398"/>
      <c r="I31" s="398"/>
      <c r="J31" s="398"/>
      <c r="K31" s="398"/>
      <c r="L31" s="398"/>
      <c r="M31" s="398"/>
      <c r="N31" s="398"/>
      <c r="O31" s="400"/>
      <c r="P31" s="398"/>
      <c r="Q31" s="400"/>
      <c r="R31" s="400"/>
      <c r="S31" s="399"/>
      <c r="T31" s="413"/>
      <c r="U31" s="413"/>
      <c r="V31" s="413"/>
      <c r="W31" s="413"/>
      <c r="X31" s="413"/>
      <c r="Y31" s="413"/>
      <c r="Z31" s="413"/>
      <c r="AA31" s="413"/>
    </row>
    <row r="32" spans="1:27" ht="19.5" customHeight="1">
      <c r="C32" s="398"/>
      <c r="D32" s="398"/>
      <c r="E32" s="398"/>
      <c r="F32" s="398"/>
      <c r="G32" s="398"/>
      <c r="H32" s="398"/>
      <c r="I32" s="398"/>
      <c r="J32" s="398"/>
      <c r="K32" s="398"/>
      <c r="L32" s="398"/>
      <c r="M32" s="398"/>
      <c r="N32" s="398"/>
      <c r="O32" s="400"/>
      <c r="P32" s="398"/>
      <c r="Q32" s="400"/>
      <c r="R32" s="400"/>
      <c r="S32" s="399"/>
      <c r="T32" s="413"/>
      <c r="U32" s="413"/>
      <c r="V32" s="413"/>
      <c r="W32" s="413"/>
      <c r="X32" s="413"/>
      <c r="Y32" s="413"/>
      <c r="Z32" s="413"/>
      <c r="AA32" s="413"/>
    </row>
    <row r="33" spans="1:31" ht="19.5" customHeight="1">
      <c r="C33" s="398"/>
      <c r="D33" s="398"/>
      <c r="E33" s="398"/>
      <c r="F33" s="398"/>
      <c r="G33" s="398"/>
      <c r="H33" s="398"/>
      <c r="I33" s="398"/>
      <c r="J33" s="398"/>
      <c r="K33" s="398"/>
      <c r="L33" s="398"/>
      <c r="M33" s="398"/>
      <c r="N33" s="398"/>
      <c r="O33" s="400"/>
      <c r="P33" s="398"/>
      <c r="Q33" s="400"/>
      <c r="R33" s="400"/>
      <c r="S33" s="399"/>
      <c r="T33" s="413"/>
      <c r="U33" s="413"/>
      <c r="V33" s="413"/>
      <c r="W33" s="413"/>
      <c r="X33" s="413"/>
      <c r="Y33" s="413"/>
      <c r="Z33" s="413"/>
      <c r="AA33" s="413"/>
    </row>
    <row r="34" spans="1:31" ht="19.5" customHeight="1">
      <c r="C34" s="398"/>
      <c r="D34" s="398"/>
      <c r="E34" s="398"/>
      <c r="F34" s="398"/>
      <c r="G34" s="398"/>
      <c r="H34" s="398"/>
      <c r="I34" s="398"/>
      <c r="J34" s="398"/>
      <c r="K34" s="398"/>
      <c r="L34" s="398"/>
      <c r="M34" s="398"/>
      <c r="N34" s="398"/>
      <c r="O34" s="400"/>
      <c r="P34" s="398"/>
      <c r="Q34" s="400"/>
      <c r="R34" s="400"/>
      <c r="S34" s="399"/>
      <c r="T34" s="413"/>
      <c r="U34" s="413"/>
      <c r="V34" s="413"/>
      <c r="W34" s="413"/>
      <c r="X34" s="413"/>
      <c r="Y34" s="413"/>
      <c r="Z34" s="413"/>
      <c r="AA34" s="413"/>
    </row>
    <row r="35" spans="1:31" ht="19.5" customHeight="1">
      <c r="C35" s="398"/>
      <c r="D35" s="398"/>
      <c r="E35" s="398"/>
      <c r="F35" s="398"/>
      <c r="G35" s="398"/>
      <c r="H35" s="398"/>
      <c r="I35" s="398"/>
      <c r="J35" s="398"/>
      <c r="K35" s="398"/>
      <c r="L35" s="398"/>
      <c r="M35" s="398"/>
      <c r="N35" s="398"/>
      <c r="O35" s="400"/>
      <c r="P35" s="398"/>
      <c r="Q35" s="400"/>
      <c r="R35" s="400"/>
      <c r="S35" s="399"/>
      <c r="T35" s="413"/>
      <c r="U35" s="413"/>
      <c r="V35" s="413"/>
      <c r="W35" s="413"/>
      <c r="X35" s="413"/>
      <c r="Y35" s="413"/>
      <c r="Z35" s="413"/>
      <c r="AA35" s="413"/>
    </row>
    <row r="36" spans="1:31" ht="19.5" customHeight="1">
      <c r="C36" s="398"/>
      <c r="D36" s="398"/>
      <c r="E36" s="398"/>
      <c r="F36" s="398"/>
      <c r="G36" s="398"/>
      <c r="H36" s="398"/>
      <c r="I36" s="398"/>
      <c r="J36" s="398"/>
      <c r="K36" s="398"/>
      <c r="L36" s="398"/>
      <c r="M36" s="398"/>
      <c r="N36" s="398"/>
      <c r="O36" s="400"/>
      <c r="P36" s="398"/>
      <c r="Q36" s="400"/>
      <c r="R36" s="400"/>
      <c r="S36" s="399"/>
      <c r="T36" s="413"/>
      <c r="U36" s="413"/>
      <c r="V36" s="413"/>
      <c r="W36" s="413"/>
      <c r="X36" s="413"/>
      <c r="Y36" s="413"/>
      <c r="Z36" s="413"/>
      <c r="AA36" s="413"/>
    </row>
    <row r="37" spans="1:31" ht="19.5" customHeight="1">
      <c r="C37" s="398"/>
      <c r="D37" s="398"/>
      <c r="E37" s="398"/>
      <c r="F37" s="398"/>
      <c r="G37" s="398"/>
      <c r="H37" s="398"/>
      <c r="I37" s="398"/>
      <c r="J37" s="398"/>
      <c r="K37" s="398"/>
      <c r="L37" s="398"/>
      <c r="M37" s="398"/>
      <c r="N37" s="398"/>
      <c r="O37" s="400"/>
      <c r="P37" s="398"/>
      <c r="Q37" s="400"/>
      <c r="R37" s="400"/>
      <c r="S37" s="399"/>
      <c r="T37" s="413"/>
      <c r="U37" s="413"/>
      <c r="V37" s="413"/>
      <c r="W37" s="413"/>
      <c r="X37" s="413"/>
      <c r="Y37" s="413"/>
      <c r="Z37" s="413"/>
      <c r="AA37" s="413"/>
    </row>
    <row r="38" spans="1:31" ht="19.5" customHeight="1">
      <c r="C38" s="398"/>
      <c r="D38" s="398"/>
      <c r="E38" s="398"/>
      <c r="F38" s="398"/>
      <c r="G38" s="398"/>
      <c r="H38" s="398"/>
      <c r="I38" s="398"/>
      <c r="J38" s="398"/>
      <c r="K38" s="398"/>
      <c r="L38" s="398"/>
      <c r="M38" s="398"/>
      <c r="N38" s="398"/>
      <c r="O38" s="400"/>
      <c r="P38" s="398"/>
      <c r="Q38" s="400"/>
      <c r="R38" s="400"/>
      <c r="S38" s="399"/>
      <c r="T38" s="413"/>
      <c r="U38" s="413"/>
      <c r="V38" s="413"/>
      <c r="W38" s="413"/>
      <c r="X38" s="413"/>
      <c r="Y38" s="413"/>
      <c r="Z38" s="413"/>
      <c r="AA38" s="413"/>
    </row>
    <row r="39" spans="1:31" ht="19.5" customHeight="1">
      <c r="C39" s="398"/>
      <c r="D39" s="398"/>
      <c r="E39" s="398"/>
      <c r="F39" s="398"/>
      <c r="G39" s="398"/>
      <c r="H39" s="398"/>
      <c r="I39" s="398"/>
      <c r="J39" s="398"/>
      <c r="K39" s="398"/>
      <c r="L39" s="398"/>
      <c r="M39" s="398"/>
      <c r="N39" s="398"/>
      <c r="O39" s="400"/>
      <c r="P39" s="398"/>
      <c r="Q39" s="400"/>
      <c r="R39" s="400"/>
      <c r="S39" s="399"/>
      <c r="T39" s="413"/>
      <c r="U39" s="413"/>
      <c r="V39" s="413"/>
      <c r="W39" s="413"/>
      <c r="X39" s="413"/>
      <c r="Y39" s="413"/>
      <c r="Z39" s="413"/>
      <c r="AA39" s="413"/>
    </row>
    <row r="40" spans="1:31" ht="20.25" customHeight="1">
      <c r="A40" s="414"/>
      <c r="B40" s="414"/>
      <c r="C40" s="414"/>
      <c r="D40" s="414"/>
      <c r="E40" s="414"/>
      <c r="F40" s="414"/>
      <c r="G40" s="414"/>
      <c r="H40" s="414"/>
      <c r="I40" s="414"/>
      <c r="J40" s="414"/>
      <c r="K40" s="414"/>
      <c r="L40" s="414"/>
      <c r="M40" s="414"/>
      <c r="N40" s="414"/>
      <c r="O40" s="415"/>
      <c r="P40" s="415"/>
      <c r="Q40" s="416"/>
      <c r="R40" s="417"/>
      <c r="S40" s="584"/>
      <c r="T40" s="584"/>
      <c r="U40" s="584"/>
      <c r="V40" s="584"/>
      <c r="W40" s="584"/>
      <c r="X40" s="584"/>
      <c r="Y40" s="584"/>
      <c r="Z40" s="584"/>
      <c r="AA40" s="584"/>
    </row>
    <row r="41" spans="1:31" ht="20.25" customHeight="1" thickBot="1">
      <c r="A41" s="418"/>
      <c r="B41" s="418"/>
      <c r="C41" s="418"/>
      <c r="D41" s="418"/>
      <c r="E41" s="418"/>
      <c r="F41" s="418"/>
      <c r="G41" s="418"/>
      <c r="H41" s="418"/>
      <c r="I41" s="418"/>
      <c r="J41" s="419"/>
      <c r="K41" s="419"/>
      <c r="L41" s="419"/>
      <c r="M41" s="419"/>
      <c r="N41" s="419"/>
      <c r="O41" s="419"/>
      <c r="P41" s="419"/>
      <c r="Q41" s="390"/>
      <c r="R41" s="417"/>
      <c r="S41" s="584"/>
      <c r="T41" s="584"/>
      <c r="U41" s="584"/>
      <c r="V41" s="584"/>
      <c r="W41" s="584"/>
      <c r="X41" s="584"/>
      <c r="Y41" s="584"/>
      <c r="Z41" s="584"/>
      <c r="AA41" s="584"/>
    </row>
    <row r="42" spans="1:31" ht="19.5" customHeight="1" thickBot="1">
      <c r="A42" s="391" t="s">
        <v>560</v>
      </c>
      <c r="C42" s="420"/>
      <c r="D42" s="420"/>
      <c r="E42" s="420"/>
      <c r="F42" s="420"/>
      <c r="G42" s="420"/>
      <c r="H42" s="420"/>
      <c r="I42" s="420"/>
      <c r="U42" s="413"/>
      <c r="V42" s="413"/>
      <c r="W42" s="413"/>
      <c r="X42" s="413"/>
      <c r="Y42" s="586" t="s">
        <v>704</v>
      </c>
      <c r="Z42" s="587"/>
      <c r="AA42" s="588"/>
      <c r="AC42" s="427" t="s">
        <v>702</v>
      </c>
      <c r="AD42" s="427" t="s">
        <v>703</v>
      </c>
      <c r="AE42" s="427" t="s">
        <v>705</v>
      </c>
    </row>
    <row r="43" spans="1:31" ht="57" customHeight="1">
      <c r="A43" s="420"/>
      <c r="B43" s="446" t="s">
        <v>228</v>
      </c>
      <c r="C43" s="556" t="s">
        <v>559</v>
      </c>
      <c r="D43" s="506"/>
      <c r="E43" s="506"/>
      <c r="F43" s="506"/>
      <c r="G43" s="506"/>
      <c r="H43" s="506"/>
      <c r="I43" s="506"/>
      <c r="J43" s="506"/>
      <c r="K43" s="506"/>
      <c r="L43" s="506"/>
      <c r="M43" s="506"/>
      <c r="N43" s="506"/>
      <c r="O43" s="506"/>
      <c r="P43" s="506"/>
      <c r="Q43" s="506"/>
      <c r="R43" s="506"/>
      <c r="S43" s="506"/>
      <c r="T43" s="506"/>
      <c r="U43" s="506"/>
      <c r="V43" s="506"/>
      <c r="W43" s="506"/>
      <c r="X43" s="506"/>
      <c r="Y43" s="507"/>
      <c r="Z43" s="507"/>
      <c r="AA43" s="508"/>
    </row>
    <row r="44" spans="1:31" ht="59.25" customHeight="1">
      <c r="A44" s="420"/>
      <c r="B44" s="447" t="s">
        <v>226</v>
      </c>
      <c r="C44" s="512" t="s">
        <v>558</v>
      </c>
      <c r="D44" s="512"/>
      <c r="E44" s="512"/>
      <c r="F44" s="512"/>
      <c r="G44" s="512"/>
      <c r="H44" s="512"/>
      <c r="I44" s="512"/>
      <c r="J44" s="512"/>
      <c r="K44" s="512"/>
      <c r="L44" s="512"/>
      <c r="M44" s="512"/>
      <c r="N44" s="512"/>
      <c r="O44" s="512"/>
      <c r="P44" s="512"/>
      <c r="Q44" s="512"/>
      <c r="R44" s="512"/>
      <c r="S44" s="512"/>
      <c r="T44" s="512"/>
      <c r="U44" s="512"/>
      <c r="V44" s="512"/>
      <c r="W44" s="512"/>
      <c r="X44" s="512"/>
      <c r="Y44" s="503"/>
      <c r="Z44" s="503"/>
      <c r="AA44" s="504"/>
    </row>
    <row r="45" spans="1:31" ht="36.75" customHeight="1" thickBot="1">
      <c r="A45" s="420"/>
      <c r="B45" s="445" t="s">
        <v>224</v>
      </c>
      <c r="C45" s="505" t="s">
        <v>690</v>
      </c>
      <c r="D45" s="505"/>
      <c r="E45" s="505"/>
      <c r="F45" s="505"/>
      <c r="G45" s="505"/>
      <c r="H45" s="505"/>
      <c r="I45" s="505"/>
      <c r="J45" s="505"/>
      <c r="K45" s="505"/>
      <c r="L45" s="505"/>
      <c r="M45" s="505"/>
      <c r="N45" s="505"/>
      <c r="O45" s="505"/>
      <c r="P45" s="505"/>
      <c r="Q45" s="505"/>
      <c r="R45" s="505"/>
      <c r="S45" s="505"/>
      <c r="T45" s="505"/>
      <c r="U45" s="505"/>
      <c r="V45" s="505"/>
      <c r="W45" s="505"/>
      <c r="X45" s="505"/>
      <c r="Y45" s="501"/>
      <c r="Z45" s="501"/>
      <c r="AA45" s="502"/>
    </row>
    <row r="46" spans="1:31" ht="19.5" customHeight="1">
      <c r="A46" s="391" t="s">
        <v>557</v>
      </c>
      <c r="B46" s="420"/>
      <c r="C46" s="420"/>
      <c r="D46" s="420"/>
      <c r="E46" s="420"/>
      <c r="F46" s="420"/>
      <c r="G46" s="420"/>
      <c r="H46" s="420"/>
      <c r="I46" s="420"/>
      <c r="U46" s="555"/>
      <c r="V46" s="555"/>
      <c r="W46" s="555"/>
      <c r="X46" s="555"/>
      <c r="Y46" s="555"/>
      <c r="Z46" s="555"/>
      <c r="AA46" s="555"/>
    </row>
    <row r="47" spans="1:31" ht="19.5" customHeight="1" thickBot="1">
      <c r="B47" s="553" t="s">
        <v>556</v>
      </c>
      <c r="C47" s="553"/>
      <c r="D47" s="553"/>
      <c r="E47" s="553"/>
      <c r="F47" s="553"/>
      <c r="G47" s="553"/>
      <c r="H47" s="553"/>
      <c r="I47" s="553"/>
      <c r="U47" s="421"/>
      <c r="V47" s="421"/>
      <c r="W47" s="421"/>
      <c r="X47" s="421"/>
      <c r="Y47" s="421"/>
      <c r="Z47" s="421"/>
      <c r="AA47" s="421"/>
    </row>
    <row r="48" spans="1:31" ht="52.5" customHeight="1">
      <c r="A48" s="420"/>
      <c r="B48" s="446" t="s">
        <v>228</v>
      </c>
      <c r="C48" s="506" t="s">
        <v>555</v>
      </c>
      <c r="D48" s="506"/>
      <c r="E48" s="506"/>
      <c r="F48" s="506"/>
      <c r="G48" s="506"/>
      <c r="H48" s="506"/>
      <c r="I48" s="506"/>
      <c r="J48" s="506"/>
      <c r="K48" s="506"/>
      <c r="L48" s="506"/>
      <c r="M48" s="506"/>
      <c r="N48" s="506"/>
      <c r="O48" s="506"/>
      <c r="P48" s="506"/>
      <c r="Q48" s="506"/>
      <c r="R48" s="506"/>
      <c r="S48" s="506"/>
      <c r="T48" s="506"/>
      <c r="U48" s="506"/>
      <c r="V48" s="506"/>
      <c r="W48" s="506"/>
      <c r="X48" s="506"/>
      <c r="Y48" s="507"/>
      <c r="Z48" s="507"/>
      <c r="AA48" s="508"/>
    </row>
    <row r="49" spans="1:27" ht="52.5" customHeight="1">
      <c r="A49" s="420"/>
      <c r="B49" s="447" t="s">
        <v>226</v>
      </c>
      <c r="C49" s="512" t="s">
        <v>554</v>
      </c>
      <c r="D49" s="512"/>
      <c r="E49" s="512"/>
      <c r="F49" s="512"/>
      <c r="G49" s="512"/>
      <c r="H49" s="512"/>
      <c r="I49" s="512"/>
      <c r="J49" s="512"/>
      <c r="K49" s="512"/>
      <c r="L49" s="512"/>
      <c r="M49" s="512"/>
      <c r="N49" s="512"/>
      <c r="O49" s="512"/>
      <c r="P49" s="512"/>
      <c r="Q49" s="512"/>
      <c r="R49" s="512"/>
      <c r="S49" s="512"/>
      <c r="T49" s="512"/>
      <c r="U49" s="512"/>
      <c r="V49" s="512"/>
      <c r="W49" s="512"/>
      <c r="X49" s="551"/>
      <c r="Y49" s="503"/>
      <c r="Z49" s="503"/>
      <c r="AA49" s="504"/>
    </row>
    <row r="50" spans="1:27" ht="43.5" customHeight="1">
      <c r="A50" s="420"/>
      <c r="B50" s="447" t="s">
        <v>224</v>
      </c>
      <c r="C50" s="512" t="s">
        <v>553</v>
      </c>
      <c r="D50" s="512"/>
      <c r="E50" s="512"/>
      <c r="F50" s="512"/>
      <c r="G50" s="512"/>
      <c r="H50" s="512"/>
      <c r="I50" s="512"/>
      <c r="J50" s="512"/>
      <c r="K50" s="512"/>
      <c r="L50" s="512"/>
      <c r="M50" s="512"/>
      <c r="N50" s="512"/>
      <c r="O50" s="512"/>
      <c r="P50" s="512"/>
      <c r="Q50" s="512"/>
      <c r="R50" s="512"/>
      <c r="S50" s="512"/>
      <c r="T50" s="512"/>
      <c r="U50" s="512"/>
      <c r="V50" s="512"/>
      <c r="W50" s="512"/>
      <c r="X50" s="551"/>
      <c r="Y50" s="503"/>
      <c r="Z50" s="503"/>
      <c r="AA50" s="504"/>
    </row>
    <row r="51" spans="1:27" ht="42" customHeight="1">
      <c r="A51" s="420"/>
      <c r="B51" s="447" t="s">
        <v>236</v>
      </c>
      <c r="C51" s="512" t="s">
        <v>552</v>
      </c>
      <c r="D51" s="512"/>
      <c r="E51" s="512"/>
      <c r="F51" s="512"/>
      <c r="G51" s="512"/>
      <c r="H51" s="512"/>
      <c r="I51" s="512"/>
      <c r="J51" s="512"/>
      <c r="K51" s="512"/>
      <c r="L51" s="512"/>
      <c r="M51" s="512"/>
      <c r="N51" s="512"/>
      <c r="O51" s="512"/>
      <c r="P51" s="512"/>
      <c r="Q51" s="512"/>
      <c r="R51" s="512"/>
      <c r="S51" s="512"/>
      <c r="T51" s="512"/>
      <c r="U51" s="512"/>
      <c r="V51" s="512"/>
      <c r="W51" s="512"/>
      <c r="X51" s="551"/>
      <c r="Y51" s="503"/>
      <c r="Z51" s="503"/>
      <c r="AA51" s="504"/>
    </row>
    <row r="52" spans="1:27" ht="45" customHeight="1">
      <c r="A52" s="420"/>
      <c r="B52" s="447" t="s">
        <v>234</v>
      </c>
      <c r="C52" s="512" t="s">
        <v>551</v>
      </c>
      <c r="D52" s="512"/>
      <c r="E52" s="512"/>
      <c r="F52" s="512"/>
      <c r="G52" s="512"/>
      <c r="H52" s="512"/>
      <c r="I52" s="512"/>
      <c r="J52" s="512"/>
      <c r="K52" s="512"/>
      <c r="L52" s="512"/>
      <c r="M52" s="512"/>
      <c r="N52" s="512"/>
      <c r="O52" s="512"/>
      <c r="P52" s="512"/>
      <c r="Q52" s="512"/>
      <c r="R52" s="512"/>
      <c r="S52" s="512"/>
      <c r="T52" s="512"/>
      <c r="U52" s="512"/>
      <c r="V52" s="512"/>
      <c r="W52" s="512"/>
      <c r="X52" s="551"/>
      <c r="Y52" s="503"/>
      <c r="Z52" s="503"/>
      <c r="AA52" s="504"/>
    </row>
    <row r="53" spans="1:27" ht="30.75" customHeight="1">
      <c r="A53" s="420"/>
      <c r="B53" s="447" t="s">
        <v>254</v>
      </c>
      <c r="C53" s="512" t="s">
        <v>550</v>
      </c>
      <c r="D53" s="512"/>
      <c r="E53" s="512"/>
      <c r="F53" s="512"/>
      <c r="G53" s="512"/>
      <c r="H53" s="512"/>
      <c r="I53" s="512"/>
      <c r="J53" s="512"/>
      <c r="K53" s="512"/>
      <c r="L53" s="512"/>
      <c r="M53" s="512"/>
      <c r="N53" s="512"/>
      <c r="O53" s="512"/>
      <c r="P53" s="512"/>
      <c r="Q53" s="512"/>
      <c r="R53" s="512"/>
      <c r="S53" s="512"/>
      <c r="T53" s="512"/>
      <c r="U53" s="512"/>
      <c r="V53" s="512"/>
      <c r="W53" s="512"/>
      <c r="X53" s="551"/>
      <c r="Y53" s="503"/>
      <c r="Z53" s="503"/>
      <c r="AA53" s="504"/>
    </row>
    <row r="54" spans="1:27" ht="94.5" customHeight="1" thickBot="1">
      <c r="A54" s="420"/>
      <c r="B54" s="445" t="s">
        <v>252</v>
      </c>
      <c r="C54" s="505" t="s">
        <v>549</v>
      </c>
      <c r="D54" s="505"/>
      <c r="E54" s="505"/>
      <c r="F54" s="505"/>
      <c r="G54" s="505"/>
      <c r="H54" s="505"/>
      <c r="I54" s="505"/>
      <c r="J54" s="505"/>
      <c r="K54" s="505"/>
      <c r="L54" s="505"/>
      <c r="M54" s="505"/>
      <c r="N54" s="505"/>
      <c r="O54" s="505"/>
      <c r="P54" s="505"/>
      <c r="Q54" s="505"/>
      <c r="R54" s="505"/>
      <c r="S54" s="505"/>
      <c r="T54" s="505"/>
      <c r="U54" s="505"/>
      <c r="V54" s="505"/>
      <c r="W54" s="505"/>
      <c r="X54" s="505"/>
      <c r="Y54" s="501"/>
      <c r="Z54" s="501"/>
      <c r="AA54" s="502"/>
    </row>
    <row r="55" spans="1:27" ht="19.5" customHeight="1" thickBot="1">
      <c r="B55" s="553" t="s">
        <v>548</v>
      </c>
      <c r="C55" s="534"/>
      <c r="D55" s="534"/>
      <c r="E55" s="534"/>
      <c r="F55" s="534"/>
      <c r="G55" s="534"/>
      <c r="H55" s="422"/>
      <c r="I55" s="422"/>
      <c r="J55" s="422"/>
      <c r="K55" s="422"/>
      <c r="L55" s="422"/>
      <c r="M55" s="422"/>
      <c r="N55" s="423"/>
      <c r="O55" s="422"/>
      <c r="P55" s="423"/>
      <c r="Q55" s="423"/>
      <c r="R55" s="423"/>
      <c r="S55" s="423"/>
      <c r="T55" s="423"/>
      <c r="U55" s="423"/>
      <c r="V55" s="423"/>
      <c r="W55" s="423"/>
      <c r="X55" s="423"/>
      <c r="Y55" s="421"/>
      <c r="Z55" s="421"/>
      <c r="AA55" s="434"/>
    </row>
    <row r="56" spans="1:27" ht="69" customHeight="1">
      <c r="B56" s="449" t="s">
        <v>250</v>
      </c>
      <c r="C56" s="506" t="s">
        <v>547</v>
      </c>
      <c r="D56" s="506"/>
      <c r="E56" s="506"/>
      <c r="F56" s="506"/>
      <c r="G56" s="506"/>
      <c r="H56" s="506"/>
      <c r="I56" s="506"/>
      <c r="J56" s="506"/>
      <c r="K56" s="506"/>
      <c r="L56" s="506"/>
      <c r="M56" s="506"/>
      <c r="N56" s="506"/>
      <c r="O56" s="506"/>
      <c r="P56" s="506"/>
      <c r="Q56" s="506"/>
      <c r="R56" s="506"/>
      <c r="S56" s="506"/>
      <c r="T56" s="506"/>
      <c r="U56" s="506"/>
      <c r="V56" s="506"/>
      <c r="W56" s="506"/>
      <c r="X56" s="506"/>
      <c r="Y56" s="507"/>
      <c r="Z56" s="507"/>
      <c r="AA56" s="508"/>
    </row>
    <row r="57" spans="1:27" ht="50.25" customHeight="1" thickBot="1">
      <c r="A57" s="420"/>
      <c r="B57" s="448" t="s">
        <v>248</v>
      </c>
      <c r="C57" s="505" t="s">
        <v>546</v>
      </c>
      <c r="D57" s="505"/>
      <c r="E57" s="505"/>
      <c r="F57" s="505"/>
      <c r="G57" s="505"/>
      <c r="H57" s="505"/>
      <c r="I57" s="505"/>
      <c r="J57" s="505"/>
      <c r="K57" s="505"/>
      <c r="L57" s="505"/>
      <c r="M57" s="505"/>
      <c r="N57" s="505"/>
      <c r="O57" s="505"/>
      <c r="P57" s="505"/>
      <c r="Q57" s="505"/>
      <c r="R57" s="505"/>
      <c r="S57" s="505"/>
      <c r="T57" s="505"/>
      <c r="U57" s="505"/>
      <c r="V57" s="505"/>
      <c r="W57" s="505"/>
      <c r="X57" s="505"/>
      <c r="Y57" s="501"/>
      <c r="Z57" s="501"/>
      <c r="AA57" s="502"/>
    </row>
    <row r="58" spans="1:27" ht="19.5" customHeight="1">
      <c r="A58" s="420"/>
      <c r="B58" s="424" t="s">
        <v>545</v>
      </c>
      <c r="C58" s="423"/>
      <c r="D58" s="423"/>
      <c r="E58" s="423"/>
      <c r="F58" s="423"/>
      <c r="G58" s="423"/>
      <c r="H58" s="423"/>
      <c r="I58" s="423"/>
      <c r="J58" s="423"/>
      <c r="K58" s="423"/>
      <c r="L58" s="423"/>
      <c r="M58" s="423"/>
      <c r="N58" s="423"/>
      <c r="O58" s="422"/>
      <c r="P58" s="423"/>
      <c r="Q58" s="423"/>
      <c r="R58" s="423"/>
      <c r="S58" s="423"/>
      <c r="T58" s="423"/>
      <c r="U58" s="423"/>
      <c r="V58" s="423"/>
      <c r="W58" s="423"/>
      <c r="X58" s="423"/>
      <c r="Y58" s="421"/>
      <c r="Z58" s="421"/>
      <c r="AA58" s="421"/>
    </row>
    <row r="59" spans="1:27" ht="19.5" customHeight="1">
      <c r="A59" s="420"/>
      <c r="B59" s="420"/>
      <c r="C59" s="420"/>
      <c r="D59" s="420"/>
      <c r="E59" s="420"/>
      <c r="F59" s="420"/>
      <c r="G59" s="420"/>
      <c r="H59" s="420"/>
      <c r="I59" s="420"/>
    </row>
    <row r="60" spans="1:27" ht="19.5" customHeight="1">
      <c r="A60" s="420"/>
      <c r="B60" s="420"/>
      <c r="C60" s="420"/>
      <c r="D60" s="420"/>
      <c r="E60" s="420"/>
      <c r="F60" s="420"/>
      <c r="G60" s="420"/>
      <c r="H60" s="420"/>
      <c r="I60" s="420"/>
    </row>
    <row r="61" spans="1:27" ht="19.5" customHeight="1">
      <c r="A61" s="420"/>
      <c r="B61" s="420"/>
      <c r="C61" s="420"/>
      <c r="D61" s="420"/>
      <c r="E61" s="420"/>
      <c r="F61" s="420"/>
      <c r="G61" s="420"/>
      <c r="H61" s="420"/>
      <c r="I61" s="420"/>
    </row>
    <row r="62" spans="1:27" ht="19.5" customHeight="1">
      <c r="A62" s="420"/>
      <c r="B62" s="420"/>
      <c r="C62" s="420"/>
      <c r="D62" s="420"/>
      <c r="E62" s="420"/>
      <c r="F62" s="420"/>
      <c r="G62" s="420"/>
      <c r="H62" s="420"/>
      <c r="I62" s="420"/>
    </row>
    <row r="63" spans="1:27" ht="19.5" customHeight="1">
      <c r="A63" s="420"/>
      <c r="B63" s="420"/>
      <c r="C63" s="420"/>
      <c r="D63" s="420"/>
      <c r="E63" s="420"/>
      <c r="F63" s="420"/>
      <c r="G63" s="420"/>
      <c r="H63" s="420"/>
      <c r="I63" s="420"/>
    </row>
    <row r="64" spans="1:27" ht="19.5" customHeight="1">
      <c r="A64" s="399"/>
      <c r="B64" s="420"/>
      <c r="C64" s="420"/>
      <c r="D64" s="420"/>
      <c r="E64" s="420"/>
      <c r="F64" s="420"/>
      <c r="G64" s="420"/>
      <c r="H64" s="420"/>
      <c r="I64" s="420"/>
    </row>
    <row r="65" spans="1:27" ht="19.5" customHeight="1" thickBot="1">
      <c r="A65" s="391" t="s">
        <v>544</v>
      </c>
      <c r="B65" s="420"/>
      <c r="C65" s="420"/>
      <c r="D65" s="420"/>
      <c r="E65" s="420"/>
      <c r="F65" s="420"/>
      <c r="G65" s="420"/>
      <c r="H65" s="420"/>
      <c r="I65" s="420"/>
      <c r="U65" s="555"/>
      <c r="V65" s="555"/>
      <c r="W65" s="555"/>
      <c r="X65" s="555"/>
      <c r="Y65" s="555"/>
      <c r="Z65" s="555"/>
      <c r="AA65" s="555"/>
    </row>
    <row r="66" spans="1:27" ht="54.75" customHeight="1">
      <c r="A66" s="420"/>
      <c r="B66" s="446" t="s">
        <v>228</v>
      </c>
      <c r="C66" s="556" t="s">
        <v>543</v>
      </c>
      <c r="D66" s="556"/>
      <c r="E66" s="556"/>
      <c r="F66" s="556"/>
      <c r="G66" s="556"/>
      <c r="H66" s="556"/>
      <c r="I66" s="556"/>
      <c r="J66" s="556"/>
      <c r="K66" s="556"/>
      <c r="L66" s="556"/>
      <c r="M66" s="556"/>
      <c r="N66" s="556"/>
      <c r="O66" s="556"/>
      <c r="P66" s="556"/>
      <c r="Q66" s="556"/>
      <c r="R66" s="556"/>
      <c r="S66" s="556"/>
      <c r="T66" s="556"/>
      <c r="U66" s="556"/>
      <c r="V66" s="556"/>
      <c r="W66" s="556"/>
      <c r="X66" s="556"/>
      <c r="Y66" s="507"/>
      <c r="Z66" s="507"/>
      <c r="AA66" s="508"/>
    </row>
    <row r="67" spans="1:27" ht="38.25" customHeight="1">
      <c r="A67" s="420"/>
      <c r="B67" s="447" t="s">
        <v>226</v>
      </c>
      <c r="C67" s="512" t="s">
        <v>542</v>
      </c>
      <c r="D67" s="512"/>
      <c r="E67" s="512"/>
      <c r="F67" s="512"/>
      <c r="G67" s="512"/>
      <c r="H67" s="512"/>
      <c r="I67" s="512"/>
      <c r="J67" s="512"/>
      <c r="K67" s="512"/>
      <c r="L67" s="512"/>
      <c r="M67" s="512"/>
      <c r="N67" s="512"/>
      <c r="O67" s="512"/>
      <c r="P67" s="512"/>
      <c r="Q67" s="512"/>
      <c r="R67" s="512"/>
      <c r="S67" s="512"/>
      <c r="T67" s="512"/>
      <c r="U67" s="512"/>
      <c r="V67" s="512"/>
      <c r="W67" s="512"/>
      <c r="X67" s="512"/>
      <c r="Y67" s="503"/>
      <c r="Z67" s="503"/>
      <c r="AA67" s="504"/>
    </row>
    <row r="68" spans="1:27" ht="38.25" customHeight="1">
      <c r="A68" s="420"/>
      <c r="B68" s="447" t="s">
        <v>224</v>
      </c>
      <c r="C68" s="551" t="s">
        <v>541</v>
      </c>
      <c r="D68" s="551"/>
      <c r="E68" s="551"/>
      <c r="F68" s="551"/>
      <c r="G68" s="551"/>
      <c r="H68" s="551"/>
      <c r="I68" s="551"/>
      <c r="J68" s="551"/>
      <c r="K68" s="551"/>
      <c r="L68" s="551"/>
      <c r="M68" s="551"/>
      <c r="N68" s="551"/>
      <c r="O68" s="551"/>
      <c r="P68" s="551"/>
      <c r="Q68" s="551"/>
      <c r="R68" s="551"/>
      <c r="S68" s="551"/>
      <c r="T68" s="551"/>
      <c r="U68" s="551"/>
      <c r="V68" s="551"/>
      <c r="W68" s="551"/>
      <c r="X68" s="551"/>
      <c r="Y68" s="503"/>
      <c r="Z68" s="503"/>
      <c r="AA68" s="504"/>
    </row>
    <row r="69" spans="1:27" ht="38.25" customHeight="1">
      <c r="A69" s="420"/>
      <c r="B69" s="447" t="s">
        <v>236</v>
      </c>
      <c r="C69" s="512" t="s">
        <v>540</v>
      </c>
      <c r="D69" s="512"/>
      <c r="E69" s="512"/>
      <c r="F69" s="512"/>
      <c r="G69" s="512"/>
      <c r="H69" s="512"/>
      <c r="I69" s="512"/>
      <c r="J69" s="512"/>
      <c r="K69" s="512"/>
      <c r="L69" s="512"/>
      <c r="M69" s="512"/>
      <c r="N69" s="512"/>
      <c r="O69" s="512"/>
      <c r="P69" s="512"/>
      <c r="Q69" s="512"/>
      <c r="R69" s="512"/>
      <c r="S69" s="512"/>
      <c r="T69" s="512"/>
      <c r="U69" s="512"/>
      <c r="V69" s="512"/>
      <c r="W69" s="512"/>
      <c r="X69" s="512"/>
      <c r="Y69" s="503"/>
      <c r="Z69" s="503"/>
      <c r="AA69" s="504"/>
    </row>
    <row r="70" spans="1:27" ht="151.5" customHeight="1">
      <c r="A70" s="420"/>
      <c r="B70" s="447" t="s">
        <v>234</v>
      </c>
      <c r="C70" s="512" t="s">
        <v>539</v>
      </c>
      <c r="D70" s="512"/>
      <c r="E70" s="512"/>
      <c r="F70" s="512"/>
      <c r="G70" s="512"/>
      <c r="H70" s="512"/>
      <c r="I70" s="512"/>
      <c r="J70" s="512"/>
      <c r="K70" s="512"/>
      <c r="L70" s="512"/>
      <c r="M70" s="512"/>
      <c r="N70" s="512"/>
      <c r="O70" s="512"/>
      <c r="P70" s="512"/>
      <c r="Q70" s="512"/>
      <c r="R70" s="512"/>
      <c r="S70" s="512"/>
      <c r="T70" s="512"/>
      <c r="U70" s="512"/>
      <c r="V70" s="512"/>
      <c r="W70" s="512"/>
      <c r="X70" s="512"/>
      <c r="Y70" s="503"/>
      <c r="Z70" s="503"/>
      <c r="AA70" s="504"/>
    </row>
    <row r="71" spans="1:27" ht="38.25" customHeight="1" thickBot="1">
      <c r="A71" s="420"/>
      <c r="B71" s="445" t="s">
        <v>442</v>
      </c>
      <c r="C71" s="505" t="s">
        <v>538</v>
      </c>
      <c r="D71" s="505"/>
      <c r="E71" s="505"/>
      <c r="F71" s="505"/>
      <c r="G71" s="505"/>
      <c r="H71" s="505"/>
      <c r="I71" s="505"/>
      <c r="J71" s="505"/>
      <c r="K71" s="505"/>
      <c r="L71" s="505"/>
      <c r="M71" s="505"/>
      <c r="N71" s="505"/>
      <c r="O71" s="505"/>
      <c r="P71" s="505"/>
      <c r="Q71" s="505"/>
      <c r="R71" s="505"/>
      <c r="S71" s="505"/>
      <c r="T71" s="505"/>
      <c r="U71" s="505"/>
      <c r="V71" s="505"/>
      <c r="W71" s="505"/>
      <c r="X71" s="505"/>
      <c r="Y71" s="501"/>
      <c r="Z71" s="501"/>
      <c r="AA71" s="502"/>
    </row>
    <row r="72" spans="1:27" ht="19.5" customHeight="1" thickBot="1">
      <c r="A72" s="391" t="s">
        <v>537</v>
      </c>
      <c r="B72" s="420"/>
      <c r="C72" s="420"/>
      <c r="D72" s="420"/>
      <c r="E72" s="420"/>
      <c r="F72" s="420"/>
      <c r="G72" s="420"/>
      <c r="H72" s="420"/>
      <c r="I72" s="420"/>
      <c r="Q72" s="423"/>
      <c r="R72" s="423"/>
      <c r="S72" s="423"/>
      <c r="T72" s="423"/>
      <c r="U72" s="423"/>
      <c r="V72" s="423"/>
      <c r="W72" s="423"/>
      <c r="X72" s="423"/>
      <c r="Y72" s="421"/>
      <c r="Z72" s="421"/>
      <c r="AA72" s="421"/>
    </row>
    <row r="73" spans="1:27" ht="32.25" customHeight="1">
      <c r="B73" s="446" t="s">
        <v>228</v>
      </c>
      <c r="C73" s="506" t="s">
        <v>536</v>
      </c>
      <c r="D73" s="506"/>
      <c r="E73" s="506"/>
      <c r="F73" s="506"/>
      <c r="G73" s="506"/>
      <c r="H73" s="506"/>
      <c r="I73" s="506"/>
      <c r="J73" s="506"/>
      <c r="K73" s="506"/>
      <c r="L73" s="506"/>
      <c r="M73" s="506"/>
      <c r="N73" s="506"/>
      <c r="O73" s="506"/>
      <c r="P73" s="506"/>
      <c r="Q73" s="506"/>
      <c r="R73" s="506"/>
      <c r="S73" s="506"/>
      <c r="T73" s="506"/>
      <c r="U73" s="506"/>
      <c r="V73" s="506"/>
      <c r="W73" s="506"/>
      <c r="X73" s="506"/>
      <c r="Y73" s="507"/>
      <c r="Z73" s="507"/>
      <c r="AA73" s="508"/>
    </row>
    <row r="74" spans="1:27" ht="112.5" customHeight="1" thickBot="1">
      <c r="B74" s="445" t="s">
        <v>226</v>
      </c>
      <c r="C74" s="505" t="s">
        <v>535</v>
      </c>
      <c r="D74" s="505"/>
      <c r="E74" s="505"/>
      <c r="F74" s="505"/>
      <c r="G74" s="505"/>
      <c r="H74" s="505"/>
      <c r="I74" s="505"/>
      <c r="J74" s="505"/>
      <c r="K74" s="505"/>
      <c r="L74" s="505"/>
      <c r="M74" s="505"/>
      <c r="N74" s="505"/>
      <c r="O74" s="505"/>
      <c r="P74" s="505"/>
      <c r="Q74" s="505"/>
      <c r="R74" s="505"/>
      <c r="S74" s="505"/>
      <c r="T74" s="505"/>
      <c r="U74" s="505"/>
      <c r="V74" s="505"/>
      <c r="W74" s="505"/>
      <c r="X74" s="505"/>
      <c r="Y74" s="501"/>
      <c r="Z74" s="501"/>
      <c r="AA74" s="502"/>
    </row>
    <row r="75" spans="1:27" ht="19.5" customHeight="1" thickBot="1">
      <c r="A75" s="391" t="s">
        <v>534</v>
      </c>
      <c r="B75" s="420"/>
      <c r="C75" s="420"/>
      <c r="D75" s="420"/>
      <c r="E75" s="420"/>
      <c r="F75" s="420"/>
      <c r="G75" s="420"/>
      <c r="H75" s="420"/>
      <c r="I75" s="420"/>
      <c r="Q75" s="423"/>
      <c r="R75" s="423"/>
      <c r="S75" s="423"/>
      <c r="T75" s="423"/>
      <c r="U75" s="423"/>
      <c r="V75" s="423"/>
      <c r="W75" s="423"/>
      <c r="X75" s="423"/>
      <c r="Y75" s="421"/>
      <c r="Z75" s="421"/>
      <c r="AA75" s="421"/>
    </row>
    <row r="76" spans="1:27" ht="34.5" customHeight="1">
      <c r="B76" s="446" t="s">
        <v>228</v>
      </c>
      <c r="C76" s="506" t="s">
        <v>533</v>
      </c>
      <c r="D76" s="506"/>
      <c r="E76" s="506"/>
      <c r="F76" s="506"/>
      <c r="G76" s="506"/>
      <c r="H76" s="506"/>
      <c r="I76" s="506"/>
      <c r="J76" s="506"/>
      <c r="K76" s="506"/>
      <c r="L76" s="506"/>
      <c r="M76" s="506"/>
      <c r="N76" s="506"/>
      <c r="O76" s="506"/>
      <c r="P76" s="506"/>
      <c r="Q76" s="506"/>
      <c r="R76" s="506"/>
      <c r="S76" s="506"/>
      <c r="T76" s="506"/>
      <c r="U76" s="506"/>
      <c r="V76" s="506"/>
      <c r="W76" s="506"/>
      <c r="X76" s="506"/>
      <c r="Y76" s="507"/>
      <c r="Z76" s="507"/>
      <c r="AA76" s="508"/>
    </row>
    <row r="77" spans="1:27" ht="36" customHeight="1" thickBot="1">
      <c r="B77" s="445" t="s">
        <v>226</v>
      </c>
      <c r="C77" s="505" t="s">
        <v>532</v>
      </c>
      <c r="D77" s="505"/>
      <c r="E77" s="505"/>
      <c r="F77" s="505"/>
      <c r="G77" s="505"/>
      <c r="H77" s="505"/>
      <c r="I77" s="505"/>
      <c r="J77" s="505"/>
      <c r="K77" s="505"/>
      <c r="L77" s="505"/>
      <c r="M77" s="505"/>
      <c r="N77" s="505"/>
      <c r="O77" s="505"/>
      <c r="P77" s="505"/>
      <c r="Q77" s="505"/>
      <c r="R77" s="505"/>
      <c r="S77" s="505"/>
      <c r="T77" s="505"/>
      <c r="U77" s="505"/>
      <c r="V77" s="505"/>
      <c r="W77" s="505"/>
      <c r="X77" s="505"/>
      <c r="Y77" s="501"/>
      <c r="Z77" s="501"/>
      <c r="AA77" s="502"/>
    </row>
    <row r="78" spans="1:27" ht="19.5" customHeight="1">
      <c r="A78" s="420"/>
      <c r="B78" s="553" t="s">
        <v>531</v>
      </c>
      <c r="C78" s="553"/>
      <c r="D78" s="553"/>
      <c r="E78" s="553"/>
      <c r="F78" s="553"/>
      <c r="G78" s="553"/>
      <c r="H78" s="553"/>
      <c r="I78" s="553"/>
      <c r="J78" s="553"/>
      <c r="K78" s="553"/>
      <c r="L78" s="553"/>
      <c r="M78" s="553"/>
      <c r="N78" s="553"/>
      <c r="O78" s="553"/>
      <c r="P78" s="553"/>
      <c r="Q78" s="553"/>
      <c r="R78" s="553"/>
      <c r="S78" s="553"/>
      <c r="T78" s="553"/>
      <c r="U78" s="553"/>
      <c r="V78" s="553"/>
      <c r="W78" s="553"/>
      <c r="X78" s="553"/>
      <c r="Y78" s="553"/>
      <c r="Z78" s="553"/>
      <c r="AA78" s="553"/>
    </row>
    <row r="79" spans="1:27" s="417" customFormat="1" ht="19.5" customHeight="1">
      <c r="A79" s="398"/>
      <c r="B79" s="398"/>
      <c r="C79" s="423"/>
      <c r="D79" s="423"/>
      <c r="E79" s="423"/>
      <c r="F79" s="423"/>
      <c r="G79" s="423"/>
      <c r="H79" s="423"/>
      <c r="I79" s="423"/>
      <c r="J79" s="423"/>
      <c r="K79" s="423"/>
      <c r="L79" s="423"/>
      <c r="M79" s="423"/>
      <c r="N79" s="423"/>
      <c r="O79" s="422"/>
      <c r="P79" s="423"/>
      <c r="Q79" s="423"/>
      <c r="R79" s="423"/>
      <c r="S79" s="423"/>
      <c r="T79" s="423"/>
      <c r="U79" s="423"/>
      <c r="V79" s="423"/>
      <c r="W79" s="423"/>
      <c r="X79" s="423"/>
      <c r="Y79" s="421"/>
      <c r="Z79" s="421"/>
      <c r="AA79" s="421"/>
    </row>
    <row r="80" spans="1:27" s="417" customFormat="1" ht="19.5" customHeight="1">
      <c r="A80" s="399"/>
      <c r="B80" s="398"/>
      <c r="C80" s="423"/>
      <c r="D80" s="423"/>
      <c r="E80" s="423"/>
      <c r="F80" s="423"/>
      <c r="G80" s="423"/>
      <c r="H80" s="423"/>
      <c r="I80" s="423"/>
      <c r="J80" s="423"/>
      <c r="K80" s="423"/>
      <c r="L80" s="423"/>
      <c r="M80" s="423"/>
      <c r="N80" s="423"/>
      <c r="O80" s="422"/>
      <c r="P80" s="423"/>
      <c r="Q80" s="423"/>
      <c r="R80" s="423"/>
      <c r="S80" s="423"/>
      <c r="T80" s="423"/>
      <c r="U80" s="423"/>
      <c r="V80" s="423"/>
      <c r="W80" s="423"/>
      <c r="X80" s="423"/>
      <c r="Y80" s="421"/>
      <c r="Z80" s="421"/>
      <c r="AA80" s="421"/>
    </row>
    <row r="81" spans="1:27" ht="19.5" customHeight="1" thickBot="1">
      <c r="A81" s="391" t="s">
        <v>530</v>
      </c>
      <c r="C81" s="420"/>
      <c r="D81" s="420"/>
      <c r="E81" s="420"/>
      <c r="F81" s="420"/>
      <c r="G81" s="420"/>
      <c r="H81" s="420"/>
      <c r="I81" s="420"/>
    </row>
    <row r="82" spans="1:27" ht="73.5" customHeight="1" thickBot="1">
      <c r="A82" s="420"/>
      <c r="B82" s="450" t="s">
        <v>228</v>
      </c>
      <c r="C82" s="554" t="s">
        <v>529</v>
      </c>
      <c r="D82" s="514"/>
      <c r="E82" s="514"/>
      <c r="F82" s="514"/>
      <c r="G82" s="514"/>
      <c r="H82" s="514"/>
      <c r="I82" s="514"/>
      <c r="J82" s="514"/>
      <c r="K82" s="514"/>
      <c r="L82" s="514"/>
      <c r="M82" s="514"/>
      <c r="N82" s="514"/>
      <c r="O82" s="514"/>
      <c r="P82" s="514"/>
      <c r="Q82" s="514"/>
      <c r="R82" s="514"/>
      <c r="S82" s="514"/>
      <c r="T82" s="514"/>
      <c r="U82" s="514"/>
      <c r="V82" s="514"/>
      <c r="W82" s="514"/>
      <c r="X82" s="514"/>
      <c r="Y82" s="515"/>
      <c r="Z82" s="515"/>
      <c r="AA82" s="516"/>
    </row>
    <row r="83" spans="1:27" ht="19.5" customHeight="1" thickBot="1">
      <c r="A83" s="391" t="s">
        <v>528</v>
      </c>
      <c r="C83" s="420"/>
      <c r="D83" s="420"/>
      <c r="E83" s="420"/>
      <c r="F83" s="420"/>
      <c r="G83" s="420"/>
      <c r="H83" s="420"/>
      <c r="I83" s="420"/>
    </row>
    <row r="84" spans="1:27" ht="43.5" customHeight="1" thickBot="1">
      <c r="A84" s="420"/>
      <c r="B84" s="450" t="s">
        <v>228</v>
      </c>
      <c r="C84" s="539" t="s">
        <v>706</v>
      </c>
      <c r="D84" s="540"/>
      <c r="E84" s="540"/>
      <c r="F84" s="540"/>
      <c r="G84" s="540"/>
      <c r="H84" s="540"/>
      <c r="I84" s="540"/>
      <c r="J84" s="540"/>
      <c r="K84" s="540"/>
      <c r="L84" s="540"/>
      <c r="M84" s="540"/>
      <c r="N84" s="540"/>
      <c r="O84" s="540"/>
      <c r="P84" s="540"/>
      <c r="Q84" s="540"/>
      <c r="R84" s="540"/>
      <c r="S84" s="540"/>
      <c r="T84" s="540"/>
      <c r="U84" s="540"/>
      <c r="V84" s="540"/>
      <c r="W84" s="540"/>
      <c r="X84" s="541"/>
      <c r="Y84" s="515"/>
      <c r="Z84" s="515"/>
      <c r="AA84" s="516"/>
    </row>
    <row r="85" spans="1:27" ht="19.5" customHeight="1" thickBot="1">
      <c r="A85" s="391" t="s">
        <v>527</v>
      </c>
      <c r="C85" s="420"/>
      <c r="D85" s="420"/>
      <c r="E85" s="420"/>
      <c r="F85" s="420"/>
      <c r="G85" s="420"/>
      <c r="H85" s="420"/>
      <c r="I85" s="420"/>
    </row>
    <row r="86" spans="1:27" ht="67.5" customHeight="1" thickBot="1">
      <c r="A86" s="420"/>
      <c r="B86" s="450" t="s">
        <v>228</v>
      </c>
      <c r="C86" s="514" t="s">
        <v>526</v>
      </c>
      <c r="D86" s="514"/>
      <c r="E86" s="514"/>
      <c r="F86" s="514"/>
      <c r="G86" s="514"/>
      <c r="H86" s="514"/>
      <c r="I86" s="514"/>
      <c r="J86" s="514"/>
      <c r="K86" s="514"/>
      <c r="L86" s="514"/>
      <c r="M86" s="514"/>
      <c r="N86" s="514"/>
      <c r="O86" s="514"/>
      <c r="P86" s="514"/>
      <c r="Q86" s="514"/>
      <c r="R86" s="514"/>
      <c r="S86" s="514"/>
      <c r="T86" s="514"/>
      <c r="U86" s="514"/>
      <c r="V86" s="514"/>
      <c r="W86" s="514"/>
      <c r="X86" s="514"/>
      <c r="Y86" s="515"/>
      <c r="Z86" s="515"/>
      <c r="AA86" s="516"/>
    </row>
    <row r="87" spans="1:27" ht="19.5" customHeight="1" thickBot="1">
      <c r="A87" s="391" t="s">
        <v>525</v>
      </c>
      <c r="C87" s="420"/>
      <c r="D87" s="420"/>
      <c r="E87" s="420"/>
      <c r="F87" s="420"/>
      <c r="G87" s="420"/>
      <c r="H87" s="420"/>
      <c r="I87" s="420"/>
    </row>
    <row r="88" spans="1:27" ht="41.25" customHeight="1">
      <c r="A88" s="420"/>
      <c r="B88" s="446" t="s">
        <v>228</v>
      </c>
      <c r="C88" s="506" t="s">
        <v>691</v>
      </c>
      <c r="D88" s="506"/>
      <c r="E88" s="506"/>
      <c r="F88" s="506"/>
      <c r="G88" s="506"/>
      <c r="H88" s="506"/>
      <c r="I88" s="506"/>
      <c r="J88" s="506"/>
      <c r="K88" s="506"/>
      <c r="L88" s="506"/>
      <c r="M88" s="506"/>
      <c r="N88" s="506"/>
      <c r="O88" s="506"/>
      <c r="P88" s="506"/>
      <c r="Q88" s="506"/>
      <c r="R88" s="506"/>
      <c r="S88" s="506"/>
      <c r="T88" s="506"/>
      <c r="U88" s="506"/>
      <c r="V88" s="506"/>
      <c r="W88" s="506"/>
      <c r="X88" s="506"/>
      <c r="Y88" s="507"/>
      <c r="Z88" s="507"/>
      <c r="AA88" s="508"/>
    </row>
    <row r="89" spans="1:27" ht="41.25" customHeight="1">
      <c r="A89" s="420"/>
      <c r="B89" s="447" t="s">
        <v>226</v>
      </c>
      <c r="C89" s="512" t="s">
        <v>524</v>
      </c>
      <c r="D89" s="512"/>
      <c r="E89" s="512"/>
      <c r="F89" s="512"/>
      <c r="G89" s="512"/>
      <c r="H89" s="512"/>
      <c r="I89" s="512"/>
      <c r="J89" s="512"/>
      <c r="K89" s="512"/>
      <c r="L89" s="512"/>
      <c r="M89" s="512"/>
      <c r="N89" s="512"/>
      <c r="O89" s="512"/>
      <c r="P89" s="512"/>
      <c r="Q89" s="512"/>
      <c r="R89" s="512"/>
      <c r="S89" s="512"/>
      <c r="T89" s="512"/>
      <c r="U89" s="512"/>
      <c r="V89" s="512"/>
      <c r="W89" s="512"/>
      <c r="X89" s="512"/>
      <c r="Y89" s="503"/>
      <c r="Z89" s="503"/>
      <c r="AA89" s="504"/>
    </row>
    <row r="90" spans="1:27" ht="41.25" customHeight="1" thickBot="1">
      <c r="A90" s="420"/>
      <c r="B90" s="445" t="s">
        <v>224</v>
      </c>
      <c r="C90" s="505" t="s">
        <v>523</v>
      </c>
      <c r="D90" s="505"/>
      <c r="E90" s="505"/>
      <c r="F90" s="505"/>
      <c r="G90" s="505"/>
      <c r="H90" s="505"/>
      <c r="I90" s="505"/>
      <c r="J90" s="505"/>
      <c r="K90" s="505"/>
      <c r="L90" s="505"/>
      <c r="M90" s="505"/>
      <c r="N90" s="505"/>
      <c r="O90" s="505"/>
      <c r="P90" s="505"/>
      <c r="Q90" s="505"/>
      <c r="R90" s="505"/>
      <c r="S90" s="505"/>
      <c r="T90" s="505"/>
      <c r="U90" s="505"/>
      <c r="V90" s="505"/>
      <c r="W90" s="505"/>
      <c r="X90" s="505"/>
      <c r="Y90" s="501"/>
      <c r="Z90" s="501"/>
      <c r="AA90" s="502"/>
    </row>
    <row r="91" spans="1:27" ht="19.5" customHeight="1" thickBot="1">
      <c r="A91" s="391" t="s">
        <v>522</v>
      </c>
      <c r="C91" s="420"/>
      <c r="D91" s="420"/>
      <c r="E91" s="420"/>
      <c r="F91" s="420"/>
      <c r="G91" s="420"/>
      <c r="H91" s="420"/>
      <c r="I91" s="420"/>
    </row>
    <row r="92" spans="1:27" ht="64.5" customHeight="1">
      <c r="A92" s="420"/>
      <c r="B92" s="446" t="s">
        <v>228</v>
      </c>
      <c r="C92" s="506" t="s">
        <v>521</v>
      </c>
      <c r="D92" s="506"/>
      <c r="E92" s="506"/>
      <c r="F92" s="506"/>
      <c r="G92" s="506"/>
      <c r="H92" s="506"/>
      <c r="I92" s="506"/>
      <c r="J92" s="506"/>
      <c r="K92" s="506"/>
      <c r="L92" s="506"/>
      <c r="M92" s="506"/>
      <c r="N92" s="506"/>
      <c r="O92" s="506"/>
      <c r="P92" s="506"/>
      <c r="Q92" s="506"/>
      <c r="R92" s="506"/>
      <c r="S92" s="506"/>
      <c r="T92" s="506"/>
      <c r="U92" s="506"/>
      <c r="V92" s="506"/>
      <c r="W92" s="506"/>
      <c r="X92" s="506"/>
      <c r="Y92" s="507"/>
      <c r="Z92" s="507"/>
      <c r="AA92" s="508"/>
    </row>
    <row r="93" spans="1:27" ht="57.75" customHeight="1" thickBot="1">
      <c r="A93" s="420"/>
      <c r="B93" s="445" t="s">
        <v>226</v>
      </c>
      <c r="C93" s="505" t="s">
        <v>520</v>
      </c>
      <c r="D93" s="505"/>
      <c r="E93" s="505"/>
      <c r="F93" s="505"/>
      <c r="G93" s="505"/>
      <c r="H93" s="505"/>
      <c r="I93" s="505"/>
      <c r="J93" s="505"/>
      <c r="K93" s="505"/>
      <c r="L93" s="505"/>
      <c r="M93" s="505"/>
      <c r="N93" s="505"/>
      <c r="O93" s="505"/>
      <c r="P93" s="505"/>
      <c r="Q93" s="505"/>
      <c r="R93" s="505"/>
      <c r="S93" s="505"/>
      <c r="T93" s="505"/>
      <c r="U93" s="505"/>
      <c r="V93" s="505"/>
      <c r="W93" s="505"/>
      <c r="X93" s="505"/>
      <c r="Y93" s="501"/>
      <c r="Z93" s="501"/>
      <c r="AA93" s="502"/>
    </row>
    <row r="94" spans="1:27" ht="19.5" customHeight="1" thickBot="1">
      <c r="A94" s="391" t="s">
        <v>519</v>
      </c>
      <c r="C94" s="420"/>
      <c r="D94" s="420"/>
      <c r="E94" s="420"/>
      <c r="F94" s="420"/>
      <c r="G94" s="420"/>
      <c r="H94" s="420"/>
      <c r="I94" s="420"/>
    </row>
    <row r="95" spans="1:27" ht="68.25" customHeight="1" thickBot="1">
      <c r="A95" s="420"/>
      <c r="B95" s="450" t="s">
        <v>228</v>
      </c>
      <c r="C95" s="514" t="s">
        <v>518</v>
      </c>
      <c r="D95" s="514"/>
      <c r="E95" s="514"/>
      <c r="F95" s="514"/>
      <c r="G95" s="514"/>
      <c r="H95" s="514"/>
      <c r="I95" s="514"/>
      <c r="J95" s="514"/>
      <c r="K95" s="514"/>
      <c r="L95" s="514"/>
      <c r="M95" s="514"/>
      <c r="N95" s="514"/>
      <c r="O95" s="514"/>
      <c r="P95" s="514"/>
      <c r="Q95" s="514"/>
      <c r="R95" s="514"/>
      <c r="S95" s="514"/>
      <c r="T95" s="514"/>
      <c r="U95" s="514"/>
      <c r="V95" s="514"/>
      <c r="W95" s="514"/>
      <c r="X95" s="514"/>
      <c r="Y95" s="515"/>
      <c r="Z95" s="515"/>
      <c r="AA95" s="516"/>
    </row>
    <row r="96" spans="1:27" ht="19.5" customHeight="1" thickBot="1">
      <c r="A96" s="391" t="s">
        <v>517</v>
      </c>
      <c r="C96" s="420"/>
      <c r="D96" s="420"/>
      <c r="E96" s="420"/>
      <c r="F96" s="420"/>
      <c r="G96" s="420"/>
      <c r="H96" s="420"/>
      <c r="I96" s="420"/>
    </row>
    <row r="97" spans="1:27" ht="35.25" customHeight="1">
      <c r="A97" s="420"/>
      <c r="B97" s="446" t="s">
        <v>228</v>
      </c>
      <c r="C97" s="506" t="s">
        <v>516</v>
      </c>
      <c r="D97" s="506"/>
      <c r="E97" s="506"/>
      <c r="F97" s="506"/>
      <c r="G97" s="506"/>
      <c r="H97" s="506"/>
      <c r="I97" s="506"/>
      <c r="J97" s="506"/>
      <c r="K97" s="506"/>
      <c r="L97" s="506"/>
      <c r="M97" s="506"/>
      <c r="N97" s="506"/>
      <c r="O97" s="506"/>
      <c r="P97" s="506"/>
      <c r="Q97" s="506"/>
      <c r="R97" s="506"/>
      <c r="S97" s="506"/>
      <c r="T97" s="506"/>
      <c r="U97" s="506"/>
      <c r="V97" s="506"/>
      <c r="W97" s="506"/>
      <c r="X97" s="506"/>
      <c r="Y97" s="507"/>
      <c r="Z97" s="507"/>
      <c r="AA97" s="508"/>
    </row>
    <row r="98" spans="1:27" ht="67.5" customHeight="1" thickBot="1">
      <c r="A98" s="420"/>
      <c r="B98" s="445" t="s">
        <v>226</v>
      </c>
      <c r="C98" s="505" t="s">
        <v>515</v>
      </c>
      <c r="D98" s="505"/>
      <c r="E98" s="505"/>
      <c r="F98" s="505"/>
      <c r="G98" s="505"/>
      <c r="H98" s="505"/>
      <c r="I98" s="505"/>
      <c r="J98" s="505"/>
      <c r="K98" s="505"/>
      <c r="L98" s="505"/>
      <c r="M98" s="505"/>
      <c r="N98" s="505"/>
      <c r="O98" s="505"/>
      <c r="P98" s="505"/>
      <c r="Q98" s="505"/>
      <c r="R98" s="505"/>
      <c r="S98" s="505"/>
      <c r="T98" s="505"/>
      <c r="U98" s="505"/>
      <c r="V98" s="505"/>
      <c r="W98" s="505"/>
      <c r="X98" s="505"/>
      <c r="Y98" s="501"/>
      <c r="Z98" s="501"/>
      <c r="AA98" s="502"/>
    </row>
    <row r="99" spans="1:27" ht="19.5" customHeight="1" thickBot="1">
      <c r="A99" s="391" t="s">
        <v>514</v>
      </c>
      <c r="C99" s="420"/>
      <c r="D99" s="420"/>
      <c r="E99" s="420"/>
      <c r="F99" s="420"/>
      <c r="G99" s="420"/>
      <c r="H99" s="420"/>
      <c r="I99" s="420"/>
    </row>
    <row r="100" spans="1:27" ht="104.25" customHeight="1" thickBot="1">
      <c r="A100" s="420"/>
      <c r="B100" s="450" t="s">
        <v>228</v>
      </c>
      <c r="C100" s="514" t="s">
        <v>513</v>
      </c>
      <c r="D100" s="514"/>
      <c r="E100" s="514"/>
      <c r="F100" s="514"/>
      <c r="G100" s="514"/>
      <c r="H100" s="514"/>
      <c r="I100" s="514"/>
      <c r="J100" s="514"/>
      <c r="K100" s="514"/>
      <c r="L100" s="514"/>
      <c r="M100" s="514"/>
      <c r="N100" s="514"/>
      <c r="O100" s="514"/>
      <c r="P100" s="514"/>
      <c r="Q100" s="514"/>
      <c r="R100" s="514"/>
      <c r="S100" s="514"/>
      <c r="T100" s="514"/>
      <c r="U100" s="514"/>
      <c r="V100" s="514"/>
      <c r="W100" s="514"/>
      <c r="X100" s="514"/>
      <c r="Y100" s="515"/>
      <c r="Z100" s="515"/>
      <c r="AA100" s="516"/>
    </row>
    <row r="101" spans="1:27" ht="19.5" customHeight="1" thickBot="1">
      <c r="A101" s="391" t="s">
        <v>512</v>
      </c>
      <c r="C101" s="420"/>
      <c r="D101" s="420"/>
      <c r="E101" s="420"/>
      <c r="F101" s="420"/>
      <c r="G101" s="420"/>
      <c r="H101" s="420"/>
      <c r="I101" s="420"/>
    </row>
    <row r="102" spans="1:27" ht="38.25" customHeight="1" thickBot="1">
      <c r="A102" s="420"/>
      <c r="B102" s="450" t="s">
        <v>228</v>
      </c>
      <c r="C102" s="514" t="s">
        <v>511</v>
      </c>
      <c r="D102" s="514"/>
      <c r="E102" s="514"/>
      <c r="F102" s="514"/>
      <c r="G102" s="514"/>
      <c r="H102" s="514"/>
      <c r="I102" s="514"/>
      <c r="J102" s="514"/>
      <c r="K102" s="514"/>
      <c r="L102" s="514"/>
      <c r="M102" s="514"/>
      <c r="N102" s="514"/>
      <c r="O102" s="514"/>
      <c r="P102" s="514"/>
      <c r="Q102" s="514"/>
      <c r="R102" s="514"/>
      <c r="S102" s="514"/>
      <c r="T102" s="514"/>
      <c r="U102" s="514"/>
      <c r="V102" s="514"/>
      <c r="W102" s="514"/>
      <c r="X102" s="514"/>
      <c r="Y102" s="515"/>
      <c r="Z102" s="515"/>
      <c r="AA102" s="516"/>
    </row>
    <row r="103" spans="1:27" ht="19.5" customHeight="1" thickBot="1">
      <c r="A103" s="391" t="s">
        <v>510</v>
      </c>
      <c r="C103" s="420"/>
      <c r="D103" s="420"/>
      <c r="E103" s="420"/>
      <c r="F103" s="420"/>
      <c r="G103" s="420"/>
      <c r="H103" s="420"/>
      <c r="I103" s="420"/>
    </row>
    <row r="104" spans="1:27" ht="55.5" customHeight="1" thickBot="1">
      <c r="A104" s="420"/>
      <c r="B104" s="450" t="s">
        <v>228</v>
      </c>
      <c r="C104" s="514" t="s">
        <v>509</v>
      </c>
      <c r="D104" s="514"/>
      <c r="E104" s="514"/>
      <c r="F104" s="514"/>
      <c r="G104" s="514"/>
      <c r="H104" s="514"/>
      <c r="I104" s="514"/>
      <c r="J104" s="514"/>
      <c r="K104" s="514"/>
      <c r="L104" s="514"/>
      <c r="M104" s="514"/>
      <c r="N104" s="514"/>
      <c r="O104" s="514"/>
      <c r="P104" s="514"/>
      <c r="Q104" s="514"/>
      <c r="R104" s="514"/>
      <c r="S104" s="514"/>
      <c r="T104" s="514"/>
      <c r="U104" s="514"/>
      <c r="V104" s="514"/>
      <c r="W104" s="514"/>
      <c r="X104" s="514"/>
      <c r="Y104" s="515"/>
      <c r="Z104" s="515"/>
      <c r="AA104" s="516"/>
    </row>
    <row r="105" spans="1:27" ht="19.5" customHeight="1" thickBot="1">
      <c r="A105" s="391" t="s">
        <v>508</v>
      </c>
      <c r="C105" s="420"/>
      <c r="D105" s="420"/>
      <c r="E105" s="420"/>
      <c r="F105" s="420"/>
      <c r="G105" s="420"/>
      <c r="H105" s="420"/>
      <c r="I105" s="420"/>
    </row>
    <row r="106" spans="1:27" ht="54.75" customHeight="1">
      <c r="A106" s="420"/>
      <c r="B106" s="446" t="s">
        <v>228</v>
      </c>
      <c r="C106" s="506" t="s">
        <v>507</v>
      </c>
      <c r="D106" s="506"/>
      <c r="E106" s="506"/>
      <c r="F106" s="506"/>
      <c r="G106" s="506"/>
      <c r="H106" s="506"/>
      <c r="I106" s="506"/>
      <c r="J106" s="506"/>
      <c r="K106" s="506"/>
      <c r="L106" s="506"/>
      <c r="M106" s="506"/>
      <c r="N106" s="506"/>
      <c r="O106" s="506"/>
      <c r="P106" s="506"/>
      <c r="Q106" s="506"/>
      <c r="R106" s="506"/>
      <c r="S106" s="506"/>
      <c r="T106" s="506"/>
      <c r="U106" s="506"/>
      <c r="V106" s="506"/>
      <c r="W106" s="506"/>
      <c r="X106" s="506"/>
      <c r="Y106" s="507"/>
      <c r="Z106" s="507"/>
      <c r="AA106" s="508"/>
    </row>
    <row r="107" spans="1:27" ht="52.5" customHeight="1" thickBot="1">
      <c r="A107" s="420"/>
      <c r="B107" s="445" t="s">
        <v>226</v>
      </c>
      <c r="C107" s="505" t="s">
        <v>506</v>
      </c>
      <c r="D107" s="505"/>
      <c r="E107" s="505"/>
      <c r="F107" s="505"/>
      <c r="G107" s="505"/>
      <c r="H107" s="505"/>
      <c r="I107" s="505"/>
      <c r="J107" s="505"/>
      <c r="K107" s="505"/>
      <c r="L107" s="505"/>
      <c r="M107" s="505"/>
      <c r="N107" s="505"/>
      <c r="O107" s="505"/>
      <c r="P107" s="505"/>
      <c r="Q107" s="505"/>
      <c r="R107" s="505"/>
      <c r="S107" s="505"/>
      <c r="T107" s="505"/>
      <c r="U107" s="505"/>
      <c r="V107" s="505"/>
      <c r="W107" s="505"/>
      <c r="X107" s="505"/>
      <c r="Y107" s="501"/>
      <c r="Z107" s="501"/>
      <c r="AA107" s="502"/>
    </row>
    <row r="108" spans="1:27" s="425" customFormat="1" ht="19.5" customHeight="1" thickBot="1">
      <c r="A108" s="391" t="s">
        <v>505</v>
      </c>
      <c r="B108" s="391"/>
      <c r="C108" s="420"/>
      <c r="D108" s="420"/>
      <c r="E108" s="420"/>
      <c r="F108" s="420"/>
      <c r="G108" s="420"/>
      <c r="H108" s="420"/>
      <c r="I108" s="420"/>
      <c r="J108" s="391"/>
      <c r="K108" s="391"/>
      <c r="L108" s="391"/>
      <c r="M108" s="391"/>
      <c r="N108" s="391"/>
      <c r="O108" s="391"/>
      <c r="P108" s="391"/>
      <c r="Q108" s="391"/>
      <c r="R108" s="391"/>
      <c r="S108" s="392"/>
      <c r="T108" s="392"/>
      <c r="U108" s="392"/>
      <c r="V108" s="392"/>
      <c r="W108" s="392"/>
      <c r="X108" s="392"/>
      <c r="Y108" s="392"/>
      <c r="Z108" s="392"/>
      <c r="AA108" s="392"/>
    </row>
    <row r="109" spans="1:27" ht="77.25" customHeight="1">
      <c r="A109" s="420"/>
      <c r="B109" s="446" t="s">
        <v>228</v>
      </c>
      <c r="C109" s="506" t="s">
        <v>504</v>
      </c>
      <c r="D109" s="506"/>
      <c r="E109" s="506"/>
      <c r="F109" s="506"/>
      <c r="G109" s="506"/>
      <c r="H109" s="506"/>
      <c r="I109" s="506"/>
      <c r="J109" s="506"/>
      <c r="K109" s="506"/>
      <c r="L109" s="506"/>
      <c r="M109" s="506"/>
      <c r="N109" s="506"/>
      <c r="O109" s="506"/>
      <c r="P109" s="506"/>
      <c r="Q109" s="506"/>
      <c r="R109" s="506"/>
      <c r="S109" s="506"/>
      <c r="T109" s="506"/>
      <c r="U109" s="506"/>
      <c r="V109" s="506"/>
      <c r="W109" s="506"/>
      <c r="X109" s="506"/>
      <c r="Y109" s="507"/>
      <c r="Z109" s="507"/>
      <c r="AA109" s="508"/>
    </row>
    <row r="110" spans="1:27" ht="67.5" customHeight="1">
      <c r="A110" s="420"/>
      <c r="B110" s="447" t="s">
        <v>226</v>
      </c>
      <c r="C110" s="512" t="s">
        <v>503</v>
      </c>
      <c r="D110" s="512"/>
      <c r="E110" s="512"/>
      <c r="F110" s="512"/>
      <c r="G110" s="512"/>
      <c r="H110" s="512"/>
      <c r="I110" s="512"/>
      <c r="J110" s="512"/>
      <c r="K110" s="512"/>
      <c r="L110" s="512"/>
      <c r="M110" s="512"/>
      <c r="N110" s="512"/>
      <c r="O110" s="512"/>
      <c r="P110" s="512"/>
      <c r="Q110" s="512"/>
      <c r="R110" s="512"/>
      <c r="S110" s="512"/>
      <c r="T110" s="512"/>
      <c r="U110" s="512"/>
      <c r="V110" s="512"/>
      <c r="W110" s="512"/>
      <c r="X110" s="512"/>
      <c r="Y110" s="503"/>
      <c r="Z110" s="503"/>
      <c r="AA110" s="504"/>
    </row>
    <row r="111" spans="1:27" ht="67.5" customHeight="1">
      <c r="A111" s="420"/>
      <c r="B111" s="447" t="s">
        <v>224</v>
      </c>
      <c r="C111" s="512" t="s">
        <v>502</v>
      </c>
      <c r="D111" s="512"/>
      <c r="E111" s="512"/>
      <c r="F111" s="512"/>
      <c r="G111" s="512"/>
      <c r="H111" s="512"/>
      <c r="I111" s="512"/>
      <c r="J111" s="512"/>
      <c r="K111" s="512"/>
      <c r="L111" s="512"/>
      <c r="M111" s="512"/>
      <c r="N111" s="512"/>
      <c r="O111" s="512"/>
      <c r="P111" s="512"/>
      <c r="Q111" s="512"/>
      <c r="R111" s="512"/>
      <c r="S111" s="512"/>
      <c r="T111" s="512"/>
      <c r="U111" s="512"/>
      <c r="V111" s="512"/>
      <c r="W111" s="512"/>
      <c r="X111" s="512"/>
      <c r="Y111" s="503"/>
      <c r="Z111" s="503"/>
      <c r="AA111" s="504"/>
    </row>
    <row r="112" spans="1:27" ht="47.25" customHeight="1">
      <c r="A112" s="420"/>
      <c r="B112" s="447" t="s">
        <v>236</v>
      </c>
      <c r="C112" s="512" t="s">
        <v>501</v>
      </c>
      <c r="D112" s="512"/>
      <c r="E112" s="512"/>
      <c r="F112" s="512"/>
      <c r="G112" s="512"/>
      <c r="H112" s="512"/>
      <c r="I112" s="512"/>
      <c r="J112" s="512"/>
      <c r="K112" s="512"/>
      <c r="L112" s="512"/>
      <c r="M112" s="512"/>
      <c r="N112" s="512"/>
      <c r="O112" s="512"/>
      <c r="P112" s="512"/>
      <c r="Q112" s="512"/>
      <c r="R112" s="512"/>
      <c r="S112" s="512"/>
      <c r="T112" s="512"/>
      <c r="U112" s="512"/>
      <c r="V112" s="512"/>
      <c r="W112" s="512"/>
      <c r="X112" s="512"/>
      <c r="Y112" s="503"/>
      <c r="Z112" s="503"/>
      <c r="AA112" s="504"/>
    </row>
    <row r="113" spans="1:27" ht="47.25" customHeight="1">
      <c r="A113" s="420"/>
      <c r="B113" s="447" t="s">
        <v>234</v>
      </c>
      <c r="C113" s="512" t="s">
        <v>692</v>
      </c>
      <c r="D113" s="512"/>
      <c r="E113" s="512"/>
      <c r="F113" s="512"/>
      <c r="G113" s="512"/>
      <c r="H113" s="512"/>
      <c r="I113" s="512"/>
      <c r="J113" s="512"/>
      <c r="K113" s="512"/>
      <c r="L113" s="512"/>
      <c r="M113" s="512"/>
      <c r="N113" s="512"/>
      <c r="O113" s="512"/>
      <c r="P113" s="512"/>
      <c r="Q113" s="512"/>
      <c r="R113" s="512"/>
      <c r="S113" s="512"/>
      <c r="T113" s="512"/>
      <c r="U113" s="512"/>
      <c r="V113" s="512"/>
      <c r="W113" s="512"/>
      <c r="X113" s="512"/>
      <c r="Y113" s="503"/>
      <c r="Z113" s="503"/>
      <c r="AA113" s="504"/>
    </row>
    <row r="114" spans="1:27" ht="30.75" customHeight="1" thickBot="1">
      <c r="A114" s="420"/>
      <c r="B114" s="445" t="s">
        <v>254</v>
      </c>
      <c r="C114" s="505" t="s">
        <v>500</v>
      </c>
      <c r="D114" s="505"/>
      <c r="E114" s="505"/>
      <c r="F114" s="505"/>
      <c r="G114" s="505"/>
      <c r="H114" s="505"/>
      <c r="I114" s="505"/>
      <c r="J114" s="505"/>
      <c r="K114" s="505"/>
      <c r="L114" s="505"/>
      <c r="M114" s="505"/>
      <c r="N114" s="505"/>
      <c r="O114" s="505"/>
      <c r="P114" s="505"/>
      <c r="Q114" s="505"/>
      <c r="R114" s="505"/>
      <c r="S114" s="505"/>
      <c r="T114" s="505"/>
      <c r="U114" s="505"/>
      <c r="V114" s="505"/>
      <c r="W114" s="505"/>
      <c r="X114" s="505"/>
      <c r="Y114" s="501"/>
      <c r="Z114" s="501"/>
      <c r="AA114" s="502"/>
    </row>
    <row r="115" spans="1:27" ht="19.5" customHeight="1" thickBot="1">
      <c r="A115" s="391" t="s">
        <v>499</v>
      </c>
      <c r="C115" s="420"/>
      <c r="D115" s="420"/>
      <c r="E115" s="420"/>
      <c r="F115" s="420"/>
      <c r="G115" s="420"/>
      <c r="H115" s="420"/>
      <c r="I115" s="420"/>
    </row>
    <row r="116" spans="1:27" ht="65.25" customHeight="1" thickBot="1">
      <c r="A116" s="420"/>
      <c r="B116" s="450" t="s">
        <v>228</v>
      </c>
      <c r="C116" s="514" t="s">
        <v>498</v>
      </c>
      <c r="D116" s="514"/>
      <c r="E116" s="514"/>
      <c r="F116" s="514"/>
      <c r="G116" s="514"/>
      <c r="H116" s="514"/>
      <c r="I116" s="514"/>
      <c r="J116" s="514"/>
      <c r="K116" s="514"/>
      <c r="L116" s="514"/>
      <c r="M116" s="514"/>
      <c r="N116" s="514"/>
      <c r="O116" s="514"/>
      <c r="P116" s="514"/>
      <c r="Q116" s="514"/>
      <c r="R116" s="514"/>
      <c r="S116" s="514"/>
      <c r="T116" s="514"/>
      <c r="U116" s="514"/>
      <c r="V116" s="514"/>
      <c r="W116" s="514"/>
      <c r="X116" s="514"/>
      <c r="Y116" s="515"/>
      <c r="Z116" s="515"/>
      <c r="AA116" s="516"/>
    </row>
    <row r="117" spans="1:27" ht="19.5" customHeight="1" thickBot="1">
      <c r="A117" s="391" t="s">
        <v>497</v>
      </c>
      <c r="C117" s="420"/>
      <c r="D117" s="420"/>
      <c r="E117" s="420"/>
      <c r="F117" s="420"/>
      <c r="G117" s="420"/>
      <c r="H117" s="420"/>
      <c r="I117" s="420"/>
    </row>
    <row r="118" spans="1:27" ht="51.75" customHeight="1">
      <c r="A118" s="420"/>
      <c r="B118" s="446" t="s">
        <v>228</v>
      </c>
      <c r="C118" s="506" t="s">
        <v>496</v>
      </c>
      <c r="D118" s="506"/>
      <c r="E118" s="506"/>
      <c r="F118" s="506"/>
      <c r="G118" s="506"/>
      <c r="H118" s="506"/>
      <c r="I118" s="506"/>
      <c r="J118" s="506"/>
      <c r="K118" s="506"/>
      <c r="L118" s="506"/>
      <c r="M118" s="506"/>
      <c r="N118" s="506"/>
      <c r="O118" s="506"/>
      <c r="P118" s="506"/>
      <c r="Q118" s="506"/>
      <c r="R118" s="506"/>
      <c r="S118" s="506"/>
      <c r="T118" s="506"/>
      <c r="U118" s="506"/>
      <c r="V118" s="506"/>
      <c r="W118" s="506"/>
      <c r="X118" s="506"/>
      <c r="Y118" s="507"/>
      <c r="Z118" s="507"/>
      <c r="AA118" s="508"/>
    </row>
    <row r="119" spans="1:27" ht="51.75" customHeight="1">
      <c r="A119" s="420"/>
      <c r="B119" s="447" t="s">
        <v>226</v>
      </c>
      <c r="C119" s="551" t="s">
        <v>495</v>
      </c>
      <c r="D119" s="551"/>
      <c r="E119" s="551"/>
      <c r="F119" s="551"/>
      <c r="G119" s="551"/>
      <c r="H119" s="551"/>
      <c r="I119" s="551"/>
      <c r="J119" s="551"/>
      <c r="K119" s="551"/>
      <c r="L119" s="551"/>
      <c r="M119" s="551"/>
      <c r="N119" s="551"/>
      <c r="O119" s="551"/>
      <c r="P119" s="551"/>
      <c r="Q119" s="551"/>
      <c r="R119" s="551"/>
      <c r="S119" s="551"/>
      <c r="T119" s="551"/>
      <c r="U119" s="551"/>
      <c r="V119" s="551"/>
      <c r="W119" s="551"/>
      <c r="X119" s="551"/>
      <c r="Y119" s="503"/>
      <c r="Z119" s="503"/>
      <c r="AA119" s="504"/>
    </row>
    <row r="120" spans="1:27" ht="51.75" customHeight="1">
      <c r="A120" s="420"/>
      <c r="B120" s="447" t="s">
        <v>224</v>
      </c>
      <c r="C120" s="551" t="s">
        <v>494</v>
      </c>
      <c r="D120" s="551"/>
      <c r="E120" s="551"/>
      <c r="F120" s="551"/>
      <c r="G120" s="551"/>
      <c r="H120" s="551"/>
      <c r="I120" s="551"/>
      <c r="J120" s="551"/>
      <c r="K120" s="551"/>
      <c r="L120" s="551"/>
      <c r="M120" s="551"/>
      <c r="N120" s="551"/>
      <c r="O120" s="551"/>
      <c r="P120" s="551"/>
      <c r="Q120" s="551"/>
      <c r="R120" s="551"/>
      <c r="S120" s="551"/>
      <c r="T120" s="551"/>
      <c r="U120" s="551"/>
      <c r="V120" s="551"/>
      <c r="W120" s="551"/>
      <c r="X120" s="551"/>
      <c r="Y120" s="503"/>
      <c r="Z120" s="503"/>
      <c r="AA120" s="504"/>
    </row>
    <row r="121" spans="1:27" ht="51.75" customHeight="1" thickBot="1">
      <c r="A121" s="420"/>
      <c r="B121" s="445" t="s">
        <v>236</v>
      </c>
      <c r="C121" s="552" t="s">
        <v>493</v>
      </c>
      <c r="D121" s="552"/>
      <c r="E121" s="552"/>
      <c r="F121" s="552"/>
      <c r="G121" s="552"/>
      <c r="H121" s="552"/>
      <c r="I121" s="552"/>
      <c r="J121" s="552"/>
      <c r="K121" s="552"/>
      <c r="L121" s="552"/>
      <c r="M121" s="552"/>
      <c r="N121" s="552"/>
      <c r="O121" s="552"/>
      <c r="P121" s="552"/>
      <c r="Q121" s="552"/>
      <c r="R121" s="552"/>
      <c r="S121" s="552"/>
      <c r="T121" s="552"/>
      <c r="U121" s="552"/>
      <c r="V121" s="552"/>
      <c r="W121" s="552"/>
      <c r="X121" s="552"/>
      <c r="Y121" s="501"/>
      <c r="Z121" s="501"/>
      <c r="AA121" s="502"/>
    </row>
    <row r="122" spans="1:27" ht="19.5" customHeight="1" thickBot="1">
      <c r="A122" s="391" t="s">
        <v>492</v>
      </c>
      <c r="C122" s="420"/>
      <c r="D122" s="420"/>
      <c r="E122" s="420"/>
      <c r="F122" s="420"/>
      <c r="G122" s="420"/>
      <c r="H122" s="420"/>
      <c r="I122" s="420"/>
    </row>
    <row r="123" spans="1:27" ht="31.5" customHeight="1">
      <c r="A123" s="420"/>
      <c r="B123" s="446" t="s">
        <v>228</v>
      </c>
      <c r="C123" s="506" t="s">
        <v>491</v>
      </c>
      <c r="D123" s="506"/>
      <c r="E123" s="506"/>
      <c r="F123" s="506"/>
      <c r="G123" s="506"/>
      <c r="H123" s="506"/>
      <c r="I123" s="506"/>
      <c r="J123" s="506"/>
      <c r="K123" s="506"/>
      <c r="L123" s="506"/>
      <c r="M123" s="506"/>
      <c r="N123" s="506"/>
      <c r="O123" s="506"/>
      <c r="P123" s="506"/>
      <c r="Q123" s="506"/>
      <c r="R123" s="506"/>
      <c r="S123" s="506"/>
      <c r="T123" s="506"/>
      <c r="U123" s="506"/>
      <c r="V123" s="506"/>
      <c r="W123" s="506"/>
      <c r="X123" s="506"/>
      <c r="Y123" s="507"/>
      <c r="Z123" s="507"/>
      <c r="AA123" s="508"/>
    </row>
    <row r="124" spans="1:27" ht="47.25" customHeight="1">
      <c r="A124" s="420"/>
      <c r="B124" s="447" t="s">
        <v>226</v>
      </c>
      <c r="C124" s="512" t="s">
        <v>490</v>
      </c>
      <c r="D124" s="512"/>
      <c r="E124" s="512"/>
      <c r="F124" s="512"/>
      <c r="G124" s="512"/>
      <c r="H124" s="512"/>
      <c r="I124" s="512"/>
      <c r="J124" s="512"/>
      <c r="K124" s="512"/>
      <c r="L124" s="512"/>
      <c r="M124" s="512"/>
      <c r="N124" s="512"/>
      <c r="O124" s="512"/>
      <c r="P124" s="512"/>
      <c r="Q124" s="512"/>
      <c r="R124" s="512"/>
      <c r="S124" s="512"/>
      <c r="T124" s="512"/>
      <c r="U124" s="512"/>
      <c r="V124" s="512"/>
      <c r="W124" s="512"/>
      <c r="X124" s="512"/>
      <c r="Y124" s="503"/>
      <c r="Z124" s="503"/>
      <c r="AA124" s="504"/>
    </row>
    <row r="125" spans="1:27" ht="47.25" customHeight="1">
      <c r="A125" s="420"/>
      <c r="B125" s="447" t="s">
        <v>224</v>
      </c>
      <c r="C125" s="512" t="s">
        <v>489</v>
      </c>
      <c r="D125" s="512"/>
      <c r="E125" s="512"/>
      <c r="F125" s="512"/>
      <c r="G125" s="512"/>
      <c r="H125" s="512"/>
      <c r="I125" s="512"/>
      <c r="J125" s="512"/>
      <c r="K125" s="512"/>
      <c r="L125" s="512"/>
      <c r="M125" s="512"/>
      <c r="N125" s="512"/>
      <c r="O125" s="512"/>
      <c r="P125" s="512"/>
      <c r="Q125" s="512"/>
      <c r="R125" s="512"/>
      <c r="S125" s="512"/>
      <c r="T125" s="512"/>
      <c r="U125" s="512"/>
      <c r="V125" s="512"/>
      <c r="W125" s="512"/>
      <c r="X125" s="512"/>
      <c r="Y125" s="503"/>
      <c r="Z125" s="503"/>
      <c r="AA125" s="504"/>
    </row>
    <row r="126" spans="1:27" ht="65.25" customHeight="1">
      <c r="A126" s="420"/>
      <c r="B126" s="447" t="s">
        <v>236</v>
      </c>
      <c r="C126" s="512" t="s">
        <v>488</v>
      </c>
      <c r="D126" s="512"/>
      <c r="E126" s="512"/>
      <c r="F126" s="512"/>
      <c r="G126" s="512"/>
      <c r="H126" s="512"/>
      <c r="I126" s="512"/>
      <c r="J126" s="512"/>
      <c r="K126" s="512"/>
      <c r="L126" s="512"/>
      <c r="M126" s="512"/>
      <c r="N126" s="512"/>
      <c r="O126" s="512"/>
      <c r="P126" s="512"/>
      <c r="Q126" s="512"/>
      <c r="R126" s="512"/>
      <c r="S126" s="512"/>
      <c r="T126" s="512"/>
      <c r="U126" s="512"/>
      <c r="V126" s="512"/>
      <c r="W126" s="512"/>
      <c r="X126" s="512"/>
      <c r="Y126" s="503"/>
      <c r="Z126" s="503"/>
      <c r="AA126" s="504"/>
    </row>
    <row r="127" spans="1:27" ht="57" customHeight="1">
      <c r="A127" s="420"/>
      <c r="B127" s="447" t="s">
        <v>234</v>
      </c>
      <c r="C127" s="512" t="s">
        <v>487</v>
      </c>
      <c r="D127" s="512"/>
      <c r="E127" s="512"/>
      <c r="F127" s="512"/>
      <c r="G127" s="512"/>
      <c r="H127" s="512"/>
      <c r="I127" s="512"/>
      <c r="J127" s="512"/>
      <c r="K127" s="512"/>
      <c r="L127" s="512"/>
      <c r="M127" s="512"/>
      <c r="N127" s="512"/>
      <c r="O127" s="512"/>
      <c r="P127" s="512"/>
      <c r="Q127" s="512"/>
      <c r="R127" s="512"/>
      <c r="S127" s="512"/>
      <c r="T127" s="512"/>
      <c r="U127" s="512"/>
      <c r="V127" s="512"/>
      <c r="W127" s="512"/>
      <c r="X127" s="512"/>
      <c r="Y127" s="503"/>
      <c r="Z127" s="503"/>
      <c r="AA127" s="504"/>
    </row>
    <row r="128" spans="1:27" ht="41.25" customHeight="1">
      <c r="A128" s="420"/>
      <c r="B128" s="447" t="s">
        <v>254</v>
      </c>
      <c r="C128" s="512" t="s">
        <v>486</v>
      </c>
      <c r="D128" s="512"/>
      <c r="E128" s="512"/>
      <c r="F128" s="512"/>
      <c r="G128" s="512"/>
      <c r="H128" s="512"/>
      <c r="I128" s="512"/>
      <c r="J128" s="512"/>
      <c r="K128" s="512"/>
      <c r="L128" s="512"/>
      <c r="M128" s="512"/>
      <c r="N128" s="512"/>
      <c r="O128" s="512"/>
      <c r="P128" s="512"/>
      <c r="Q128" s="512"/>
      <c r="R128" s="512"/>
      <c r="S128" s="512"/>
      <c r="T128" s="512"/>
      <c r="U128" s="512"/>
      <c r="V128" s="512"/>
      <c r="W128" s="512"/>
      <c r="X128" s="512"/>
      <c r="Y128" s="503"/>
      <c r="Z128" s="503"/>
      <c r="AA128" s="504"/>
    </row>
    <row r="129" spans="1:27" ht="39" customHeight="1" thickBot="1">
      <c r="A129" s="420"/>
      <c r="B129" s="445" t="s">
        <v>252</v>
      </c>
      <c r="C129" s="505" t="s">
        <v>485</v>
      </c>
      <c r="D129" s="505"/>
      <c r="E129" s="505"/>
      <c r="F129" s="505"/>
      <c r="G129" s="505"/>
      <c r="H129" s="505"/>
      <c r="I129" s="505"/>
      <c r="J129" s="505"/>
      <c r="K129" s="505"/>
      <c r="L129" s="505"/>
      <c r="M129" s="505"/>
      <c r="N129" s="505"/>
      <c r="O129" s="505"/>
      <c r="P129" s="505"/>
      <c r="Q129" s="505"/>
      <c r="R129" s="505"/>
      <c r="S129" s="505"/>
      <c r="T129" s="505"/>
      <c r="U129" s="505"/>
      <c r="V129" s="505"/>
      <c r="W129" s="505"/>
      <c r="X129" s="505"/>
      <c r="Y129" s="501"/>
      <c r="Z129" s="501"/>
      <c r="AA129" s="502"/>
    </row>
    <row r="130" spans="1:27" s="417" customFormat="1" ht="19.5" customHeight="1" thickBot="1">
      <c r="A130" s="391" t="s">
        <v>484</v>
      </c>
      <c r="B130" s="398"/>
      <c r="C130" s="423"/>
      <c r="D130" s="423"/>
      <c r="E130" s="423"/>
      <c r="F130" s="423"/>
      <c r="G130" s="423"/>
      <c r="H130" s="423"/>
      <c r="I130" s="423"/>
      <c r="J130" s="423"/>
      <c r="K130" s="423"/>
      <c r="L130" s="423"/>
      <c r="M130" s="423"/>
      <c r="N130" s="423"/>
      <c r="O130" s="422"/>
      <c r="P130" s="423"/>
      <c r="Q130" s="426" t="s">
        <v>480</v>
      </c>
      <c r="R130" s="423"/>
      <c r="S130" s="423"/>
      <c r="T130" s="423"/>
      <c r="U130" s="423"/>
      <c r="V130" s="423"/>
      <c r="W130" s="423"/>
      <c r="X130" s="423"/>
      <c r="Y130" s="421"/>
      <c r="Z130" s="421"/>
      <c r="AA130" s="421"/>
    </row>
    <row r="131" spans="1:27" ht="53.25" customHeight="1">
      <c r="A131" s="420"/>
      <c r="B131" s="446" t="s">
        <v>228</v>
      </c>
      <c r="C131" s="506" t="s">
        <v>693</v>
      </c>
      <c r="D131" s="506"/>
      <c r="E131" s="506"/>
      <c r="F131" s="506"/>
      <c r="G131" s="506"/>
      <c r="H131" s="506"/>
      <c r="I131" s="506"/>
      <c r="J131" s="506"/>
      <c r="K131" s="506"/>
      <c r="L131" s="506"/>
      <c r="M131" s="506"/>
      <c r="N131" s="506"/>
      <c r="O131" s="506"/>
      <c r="P131" s="506"/>
      <c r="Q131" s="506"/>
      <c r="R131" s="506"/>
      <c r="S131" s="506"/>
      <c r="T131" s="506"/>
      <c r="U131" s="506"/>
      <c r="V131" s="506"/>
      <c r="W131" s="506"/>
      <c r="X131" s="506"/>
      <c r="Y131" s="507"/>
      <c r="Z131" s="507"/>
      <c r="AA131" s="508"/>
    </row>
    <row r="132" spans="1:27" ht="53.25" customHeight="1">
      <c r="A132" s="420"/>
      <c r="B132" s="447" t="s">
        <v>226</v>
      </c>
      <c r="C132" s="512" t="s">
        <v>694</v>
      </c>
      <c r="D132" s="512"/>
      <c r="E132" s="512"/>
      <c r="F132" s="512"/>
      <c r="G132" s="512"/>
      <c r="H132" s="512"/>
      <c r="I132" s="512"/>
      <c r="J132" s="512"/>
      <c r="K132" s="512"/>
      <c r="L132" s="512"/>
      <c r="M132" s="512"/>
      <c r="N132" s="512"/>
      <c r="O132" s="512"/>
      <c r="P132" s="512"/>
      <c r="Q132" s="512"/>
      <c r="R132" s="512"/>
      <c r="S132" s="512"/>
      <c r="T132" s="512"/>
      <c r="U132" s="512"/>
      <c r="V132" s="512"/>
      <c r="W132" s="512"/>
      <c r="X132" s="512"/>
      <c r="Y132" s="503"/>
      <c r="Z132" s="503"/>
      <c r="AA132" s="504"/>
    </row>
    <row r="133" spans="1:27" ht="53.25" customHeight="1">
      <c r="A133" s="420"/>
      <c r="B133" s="447" t="s">
        <v>224</v>
      </c>
      <c r="C133" s="512" t="s">
        <v>483</v>
      </c>
      <c r="D133" s="512"/>
      <c r="E133" s="512"/>
      <c r="F133" s="512"/>
      <c r="G133" s="512"/>
      <c r="H133" s="512"/>
      <c r="I133" s="512"/>
      <c r="J133" s="512"/>
      <c r="K133" s="512"/>
      <c r="L133" s="512"/>
      <c r="M133" s="512"/>
      <c r="N133" s="512"/>
      <c r="O133" s="512"/>
      <c r="P133" s="512"/>
      <c r="Q133" s="512"/>
      <c r="R133" s="512"/>
      <c r="S133" s="512"/>
      <c r="T133" s="512"/>
      <c r="U133" s="512"/>
      <c r="V133" s="512"/>
      <c r="W133" s="512"/>
      <c r="X133" s="512"/>
      <c r="Y133" s="503"/>
      <c r="Z133" s="503"/>
      <c r="AA133" s="504"/>
    </row>
    <row r="134" spans="1:27" ht="35.25" customHeight="1">
      <c r="A134" s="420"/>
      <c r="B134" s="447" t="s">
        <v>236</v>
      </c>
      <c r="C134" s="512" t="s">
        <v>695</v>
      </c>
      <c r="D134" s="512"/>
      <c r="E134" s="512"/>
      <c r="F134" s="512"/>
      <c r="G134" s="512"/>
      <c r="H134" s="512"/>
      <c r="I134" s="512"/>
      <c r="J134" s="512"/>
      <c r="K134" s="512"/>
      <c r="L134" s="512"/>
      <c r="M134" s="512"/>
      <c r="N134" s="512"/>
      <c r="O134" s="512"/>
      <c r="P134" s="512"/>
      <c r="Q134" s="512"/>
      <c r="R134" s="512"/>
      <c r="S134" s="512"/>
      <c r="T134" s="512"/>
      <c r="U134" s="512"/>
      <c r="V134" s="512"/>
      <c r="W134" s="512"/>
      <c r="X134" s="512"/>
      <c r="Y134" s="503"/>
      <c r="Z134" s="503"/>
      <c r="AA134" s="504"/>
    </row>
    <row r="135" spans="1:27" ht="50.25" customHeight="1" thickBot="1">
      <c r="A135" s="420"/>
      <c r="B135" s="445" t="s">
        <v>234</v>
      </c>
      <c r="C135" s="505" t="s">
        <v>482</v>
      </c>
      <c r="D135" s="505"/>
      <c r="E135" s="505"/>
      <c r="F135" s="505"/>
      <c r="G135" s="505"/>
      <c r="H135" s="505"/>
      <c r="I135" s="505"/>
      <c r="J135" s="505"/>
      <c r="K135" s="505"/>
      <c r="L135" s="505"/>
      <c r="M135" s="505"/>
      <c r="N135" s="505"/>
      <c r="O135" s="505"/>
      <c r="P135" s="505"/>
      <c r="Q135" s="505"/>
      <c r="R135" s="505"/>
      <c r="S135" s="505"/>
      <c r="T135" s="505"/>
      <c r="U135" s="505"/>
      <c r="V135" s="505"/>
      <c r="W135" s="505"/>
      <c r="X135" s="505"/>
      <c r="Y135" s="501"/>
      <c r="Z135" s="501"/>
      <c r="AA135" s="502"/>
    </row>
    <row r="136" spans="1:27" ht="19.5" customHeight="1" thickBot="1">
      <c r="A136" s="391" t="s">
        <v>481</v>
      </c>
      <c r="B136" s="392"/>
      <c r="C136" s="392"/>
      <c r="D136" s="392"/>
      <c r="E136" s="392"/>
      <c r="F136" s="392"/>
      <c r="G136" s="392"/>
      <c r="H136" s="392"/>
      <c r="I136" s="392"/>
      <c r="J136" s="392"/>
      <c r="K136" s="392"/>
      <c r="L136" s="392"/>
      <c r="M136" s="392"/>
      <c r="N136" s="392"/>
      <c r="O136" s="392"/>
      <c r="P136" s="392"/>
      <c r="Q136" s="392"/>
      <c r="R136" s="426" t="s">
        <v>480</v>
      </c>
    </row>
    <row r="137" spans="1:27" ht="65.25" customHeight="1">
      <c r="A137" s="420"/>
      <c r="B137" s="446" t="s">
        <v>228</v>
      </c>
      <c r="C137" s="506" t="s">
        <v>696</v>
      </c>
      <c r="D137" s="506"/>
      <c r="E137" s="506"/>
      <c r="F137" s="506"/>
      <c r="G137" s="506"/>
      <c r="H137" s="506"/>
      <c r="I137" s="506"/>
      <c r="J137" s="506"/>
      <c r="K137" s="506"/>
      <c r="L137" s="506"/>
      <c r="M137" s="506"/>
      <c r="N137" s="506"/>
      <c r="O137" s="506"/>
      <c r="P137" s="506"/>
      <c r="Q137" s="506"/>
      <c r="R137" s="506"/>
      <c r="S137" s="506"/>
      <c r="T137" s="506"/>
      <c r="U137" s="506"/>
      <c r="V137" s="506"/>
      <c r="W137" s="506"/>
      <c r="X137" s="506"/>
      <c r="Y137" s="507"/>
      <c r="Z137" s="507"/>
      <c r="AA137" s="508"/>
    </row>
    <row r="138" spans="1:27" ht="51" customHeight="1">
      <c r="A138" s="420"/>
      <c r="B138" s="447" t="s">
        <v>226</v>
      </c>
      <c r="C138" s="512" t="s">
        <v>697</v>
      </c>
      <c r="D138" s="512"/>
      <c r="E138" s="512"/>
      <c r="F138" s="512"/>
      <c r="G138" s="512"/>
      <c r="H138" s="512"/>
      <c r="I138" s="512"/>
      <c r="J138" s="512"/>
      <c r="K138" s="512"/>
      <c r="L138" s="512"/>
      <c r="M138" s="512"/>
      <c r="N138" s="512"/>
      <c r="O138" s="512"/>
      <c r="P138" s="512"/>
      <c r="Q138" s="512"/>
      <c r="R138" s="512"/>
      <c r="S138" s="512"/>
      <c r="T138" s="512"/>
      <c r="U138" s="512"/>
      <c r="V138" s="512"/>
      <c r="W138" s="512"/>
      <c r="X138" s="512"/>
      <c r="Y138" s="503"/>
      <c r="Z138" s="503"/>
      <c r="AA138" s="504"/>
    </row>
    <row r="139" spans="1:27" ht="36.75" customHeight="1" thickBot="1">
      <c r="A139" s="420"/>
      <c r="B139" s="445" t="s">
        <v>224</v>
      </c>
      <c r="C139" s="505" t="s">
        <v>479</v>
      </c>
      <c r="D139" s="505"/>
      <c r="E139" s="505"/>
      <c r="F139" s="505"/>
      <c r="G139" s="505"/>
      <c r="H139" s="505"/>
      <c r="I139" s="505"/>
      <c r="J139" s="505"/>
      <c r="K139" s="505"/>
      <c r="L139" s="505"/>
      <c r="M139" s="505"/>
      <c r="N139" s="505"/>
      <c r="O139" s="505"/>
      <c r="P139" s="505"/>
      <c r="Q139" s="505"/>
      <c r="R139" s="505"/>
      <c r="S139" s="505"/>
      <c r="T139" s="505"/>
      <c r="U139" s="505"/>
      <c r="V139" s="505"/>
      <c r="W139" s="505"/>
      <c r="X139" s="505"/>
      <c r="Y139" s="501"/>
      <c r="Z139" s="501"/>
      <c r="AA139" s="502"/>
    </row>
    <row r="140" spans="1:27" ht="19.5" customHeight="1" thickBot="1">
      <c r="A140" s="391" t="s">
        <v>478</v>
      </c>
      <c r="C140" s="420"/>
      <c r="D140" s="420"/>
      <c r="E140" s="420"/>
      <c r="F140" s="420"/>
      <c r="G140" s="420"/>
      <c r="H140" s="420"/>
      <c r="I140" s="420"/>
    </row>
    <row r="141" spans="1:27" ht="92.25" customHeight="1" thickBot="1">
      <c r="A141" s="420"/>
      <c r="B141" s="450" t="s">
        <v>228</v>
      </c>
      <c r="C141" s="514" t="s">
        <v>477</v>
      </c>
      <c r="D141" s="514"/>
      <c r="E141" s="514"/>
      <c r="F141" s="514"/>
      <c r="G141" s="514"/>
      <c r="H141" s="514"/>
      <c r="I141" s="514"/>
      <c r="J141" s="514"/>
      <c r="K141" s="514"/>
      <c r="L141" s="514"/>
      <c r="M141" s="514"/>
      <c r="N141" s="514"/>
      <c r="O141" s="514"/>
      <c r="P141" s="514"/>
      <c r="Q141" s="514"/>
      <c r="R141" s="514"/>
      <c r="S141" s="514"/>
      <c r="T141" s="514"/>
      <c r="U141" s="514"/>
      <c r="V141" s="514"/>
      <c r="W141" s="514"/>
      <c r="X141" s="514"/>
      <c r="Y141" s="515"/>
      <c r="Z141" s="515"/>
      <c r="AA141" s="516"/>
    </row>
    <row r="142" spans="1:27" ht="19.5" customHeight="1" thickBot="1">
      <c r="A142" s="391" t="s">
        <v>476</v>
      </c>
      <c r="C142" s="420"/>
      <c r="D142" s="420"/>
      <c r="E142" s="420"/>
      <c r="F142" s="420"/>
      <c r="G142" s="420"/>
      <c r="H142" s="420"/>
      <c r="I142" s="420"/>
    </row>
    <row r="143" spans="1:27" ht="51" customHeight="1" thickBot="1">
      <c r="A143" s="420"/>
      <c r="B143" s="450" t="s">
        <v>228</v>
      </c>
      <c r="C143" s="514" t="s">
        <v>475</v>
      </c>
      <c r="D143" s="514"/>
      <c r="E143" s="514"/>
      <c r="F143" s="514"/>
      <c r="G143" s="514"/>
      <c r="H143" s="514"/>
      <c r="I143" s="514"/>
      <c r="J143" s="514"/>
      <c r="K143" s="514"/>
      <c r="L143" s="514"/>
      <c r="M143" s="514"/>
      <c r="N143" s="514"/>
      <c r="O143" s="514"/>
      <c r="P143" s="514"/>
      <c r="Q143" s="514"/>
      <c r="R143" s="514"/>
      <c r="S143" s="514"/>
      <c r="T143" s="514"/>
      <c r="U143" s="514"/>
      <c r="V143" s="514"/>
      <c r="W143" s="514"/>
      <c r="X143" s="514"/>
      <c r="Y143" s="515"/>
      <c r="Z143" s="515"/>
      <c r="AA143" s="516"/>
    </row>
    <row r="144" spans="1:27" ht="19.5" customHeight="1" thickBot="1">
      <c r="A144" s="391" t="s">
        <v>474</v>
      </c>
      <c r="C144" s="420"/>
      <c r="D144" s="420"/>
      <c r="E144" s="420"/>
      <c r="F144" s="420"/>
      <c r="G144" s="420"/>
      <c r="H144" s="420"/>
      <c r="I144" s="420"/>
    </row>
    <row r="145" spans="1:27" ht="39.75" customHeight="1">
      <c r="A145" s="420"/>
      <c r="B145" s="446" t="s">
        <v>228</v>
      </c>
      <c r="C145" s="506" t="s">
        <v>473</v>
      </c>
      <c r="D145" s="506"/>
      <c r="E145" s="506"/>
      <c r="F145" s="506"/>
      <c r="G145" s="506"/>
      <c r="H145" s="506"/>
      <c r="I145" s="506"/>
      <c r="J145" s="506"/>
      <c r="K145" s="506"/>
      <c r="L145" s="506"/>
      <c r="M145" s="506"/>
      <c r="N145" s="506"/>
      <c r="O145" s="506"/>
      <c r="P145" s="506"/>
      <c r="Q145" s="506"/>
      <c r="R145" s="506"/>
      <c r="S145" s="506"/>
      <c r="T145" s="506"/>
      <c r="U145" s="506"/>
      <c r="V145" s="506"/>
      <c r="W145" s="506"/>
      <c r="X145" s="506"/>
      <c r="Y145" s="507"/>
      <c r="Z145" s="507"/>
      <c r="AA145" s="508"/>
    </row>
    <row r="146" spans="1:27" ht="39.75" customHeight="1" thickBot="1">
      <c r="A146" s="420"/>
      <c r="B146" s="445" t="s">
        <v>226</v>
      </c>
      <c r="C146" s="505" t="s">
        <v>472</v>
      </c>
      <c r="D146" s="505"/>
      <c r="E146" s="505"/>
      <c r="F146" s="505"/>
      <c r="G146" s="505"/>
      <c r="H146" s="505"/>
      <c r="I146" s="505"/>
      <c r="J146" s="505"/>
      <c r="K146" s="505"/>
      <c r="L146" s="505"/>
      <c r="M146" s="505"/>
      <c r="N146" s="505"/>
      <c r="O146" s="505"/>
      <c r="P146" s="505"/>
      <c r="Q146" s="505"/>
      <c r="R146" s="505"/>
      <c r="S146" s="505"/>
      <c r="T146" s="505"/>
      <c r="U146" s="505"/>
      <c r="V146" s="505"/>
      <c r="W146" s="505"/>
      <c r="X146" s="505"/>
      <c r="Y146" s="501"/>
      <c r="Z146" s="501"/>
      <c r="AA146" s="502"/>
    </row>
    <row r="147" spans="1:27" ht="19.5" customHeight="1" thickBot="1">
      <c r="A147" s="391" t="s">
        <v>471</v>
      </c>
      <c r="C147" s="420"/>
      <c r="D147" s="420"/>
      <c r="E147" s="420"/>
      <c r="F147" s="420"/>
      <c r="G147" s="420"/>
      <c r="H147" s="420"/>
      <c r="I147" s="420"/>
    </row>
    <row r="148" spans="1:27" ht="320.25" customHeight="1" thickBot="1">
      <c r="A148" s="420"/>
      <c r="B148" s="450" t="s">
        <v>228</v>
      </c>
      <c r="C148" s="547" t="s">
        <v>470</v>
      </c>
      <c r="D148" s="548"/>
      <c r="E148" s="548"/>
      <c r="F148" s="548"/>
      <c r="G148" s="548"/>
      <c r="H148" s="548"/>
      <c r="I148" s="548"/>
      <c r="J148" s="548"/>
      <c r="K148" s="548"/>
      <c r="L148" s="548"/>
      <c r="M148" s="548"/>
      <c r="N148" s="548"/>
      <c r="O148" s="548"/>
      <c r="P148" s="548"/>
      <c r="Q148" s="548"/>
      <c r="R148" s="548"/>
      <c r="S148" s="548"/>
      <c r="T148" s="548"/>
      <c r="U148" s="548"/>
      <c r="V148" s="548"/>
      <c r="W148" s="548"/>
      <c r="X148" s="549"/>
      <c r="Y148" s="515"/>
      <c r="Z148" s="515"/>
      <c r="AA148" s="516"/>
    </row>
    <row r="149" spans="1:27" ht="19.5" customHeight="1" thickBot="1">
      <c r="A149" s="391" t="s">
        <v>469</v>
      </c>
      <c r="C149" s="420"/>
      <c r="D149" s="420"/>
      <c r="E149" s="420"/>
      <c r="F149" s="420"/>
      <c r="G149" s="420"/>
      <c r="H149" s="420"/>
      <c r="I149" s="420"/>
    </row>
    <row r="150" spans="1:27" ht="51" customHeight="1">
      <c r="A150" s="420"/>
      <c r="B150" s="446" t="s">
        <v>228</v>
      </c>
      <c r="C150" s="506" t="s">
        <v>468</v>
      </c>
      <c r="D150" s="506"/>
      <c r="E150" s="506"/>
      <c r="F150" s="506"/>
      <c r="G150" s="506"/>
      <c r="H150" s="506"/>
      <c r="I150" s="506"/>
      <c r="J150" s="506"/>
      <c r="K150" s="506"/>
      <c r="L150" s="506"/>
      <c r="M150" s="506"/>
      <c r="N150" s="506"/>
      <c r="O150" s="506"/>
      <c r="P150" s="506"/>
      <c r="Q150" s="506"/>
      <c r="R150" s="506"/>
      <c r="S150" s="506"/>
      <c r="T150" s="506"/>
      <c r="U150" s="506"/>
      <c r="V150" s="506"/>
      <c r="W150" s="506"/>
      <c r="X150" s="506"/>
      <c r="Y150" s="507"/>
      <c r="Z150" s="507"/>
      <c r="AA150" s="508"/>
    </row>
    <row r="151" spans="1:27" ht="24" customHeight="1">
      <c r="A151" s="420"/>
      <c r="B151" s="447" t="s">
        <v>226</v>
      </c>
      <c r="C151" s="545" t="s">
        <v>467</v>
      </c>
      <c r="D151" s="545"/>
      <c r="E151" s="545"/>
      <c r="F151" s="545"/>
      <c r="G151" s="545"/>
      <c r="H151" s="545"/>
      <c r="I151" s="545"/>
      <c r="J151" s="545"/>
      <c r="K151" s="545"/>
      <c r="L151" s="545"/>
      <c r="M151" s="545"/>
      <c r="N151" s="545"/>
      <c r="O151" s="545"/>
      <c r="P151" s="545"/>
      <c r="Q151" s="545"/>
      <c r="R151" s="545"/>
      <c r="S151" s="545"/>
      <c r="T151" s="545"/>
      <c r="U151" s="545"/>
      <c r="V151" s="545"/>
      <c r="W151" s="545"/>
      <c r="X151" s="545"/>
      <c r="Y151" s="503"/>
      <c r="Z151" s="503"/>
      <c r="AA151" s="504"/>
    </row>
    <row r="152" spans="1:27" ht="24" customHeight="1">
      <c r="A152" s="420"/>
      <c r="B152" s="447" t="s">
        <v>224</v>
      </c>
      <c r="C152" s="545" t="s">
        <v>698</v>
      </c>
      <c r="D152" s="545"/>
      <c r="E152" s="545"/>
      <c r="F152" s="545"/>
      <c r="G152" s="545"/>
      <c r="H152" s="545"/>
      <c r="I152" s="545"/>
      <c r="J152" s="545"/>
      <c r="K152" s="545"/>
      <c r="L152" s="545"/>
      <c r="M152" s="545"/>
      <c r="N152" s="545"/>
      <c r="O152" s="545"/>
      <c r="P152" s="545"/>
      <c r="Q152" s="545"/>
      <c r="R152" s="545"/>
      <c r="S152" s="545"/>
      <c r="T152" s="545"/>
      <c r="U152" s="545"/>
      <c r="V152" s="545"/>
      <c r="W152" s="545"/>
      <c r="X152" s="545"/>
      <c r="Y152" s="503"/>
      <c r="Z152" s="503"/>
      <c r="AA152" s="504"/>
    </row>
    <row r="153" spans="1:27" ht="39.75" customHeight="1">
      <c r="A153" s="420"/>
      <c r="B153" s="447" t="s">
        <v>236</v>
      </c>
      <c r="C153" s="512" t="s">
        <v>466</v>
      </c>
      <c r="D153" s="512"/>
      <c r="E153" s="512"/>
      <c r="F153" s="512"/>
      <c r="G153" s="512"/>
      <c r="H153" s="512"/>
      <c r="I153" s="512"/>
      <c r="J153" s="512"/>
      <c r="K153" s="512"/>
      <c r="L153" s="512"/>
      <c r="M153" s="512"/>
      <c r="N153" s="512"/>
      <c r="O153" s="512"/>
      <c r="P153" s="512"/>
      <c r="Q153" s="512"/>
      <c r="R153" s="512"/>
      <c r="S153" s="512"/>
      <c r="T153" s="512"/>
      <c r="U153" s="512"/>
      <c r="V153" s="512"/>
      <c r="W153" s="512"/>
      <c r="X153" s="512"/>
      <c r="Y153" s="503"/>
      <c r="Z153" s="503"/>
      <c r="AA153" s="504"/>
    </row>
    <row r="154" spans="1:27" ht="24" customHeight="1">
      <c r="A154" s="420"/>
      <c r="B154" s="447" t="s">
        <v>234</v>
      </c>
      <c r="C154" s="512" t="s">
        <v>465</v>
      </c>
      <c r="D154" s="512"/>
      <c r="E154" s="512"/>
      <c r="F154" s="512"/>
      <c r="G154" s="512"/>
      <c r="H154" s="512"/>
      <c r="I154" s="512"/>
      <c r="J154" s="512"/>
      <c r="K154" s="512"/>
      <c r="L154" s="512"/>
      <c r="M154" s="512"/>
      <c r="N154" s="512"/>
      <c r="O154" s="512"/>
      <c r="P154" s="512"/>
      <c r="Q154" s="512"/>
      <c r="R154" s="512"/>
      <c r="S154" s="512"/>
      <c r="T154" s="512"/>
      <c r="U154" s="512"/>
      <c r="V154" s="512"/>
      <c r="W154" s="512"/>
      <c r="X154" s="512"/>
      <c r="Y154" s="503"/>
      <c r="Z154" s="503"/>
      <c r="AA154" s="504"/>
    </row>
    <row r="155" spans="1:27" ht="24" customHeight="1">
      <c r="A155" s="420"/>
      <c r="B155" s="447" t="s">
        <v>254</v>
      </c>
      <c r="C155" s="512" t="s">
        <v>464</v>
      </c>
      <c r="D155" s="512"/>
      <c r="E155" s="512"/>
      <c r="F155" s="512"/>
      <c r="G155" s="512"/>
      <c r="H155" s="512"/>
      <c r="I155" s="512"/>
      <c r="J155" s="512"/>
      <c r="K155" s="512"/>
      <c r="L155" s="512"/>
      <c r="M155" s="512"/>
      <c r="N155" s="512"/>
      <c r="O155" s="512"/>
      <c r="P155" s="512"/>
      <c r="Q155" s="512"/>
      <c r="R155" s="512"/>
      <c r="S155" s="512"/>
      <c r="T155" s="512"/>
      <c r="U155" s="512"/>
      <c r="V155" s="512"/>
      <c r="W155" s="512"/>
      <c r="X155" s="512"/>
      <c r="Y155" s="503"/>
      <c r="Z155" s="503"/>
      <c r="AA155" s="504"/>
    </row>
    <row r="156" spans="1:27" ht="65.25" customHeight="1">
      <c r="A156" s="420"/>
      <c r="B156" s="447" t="s">
        <v>252</v>
      </c>
      <c r="C156" s="512" t="s">
        <v>463</v>
      </c>
      <c r="D156" s="512"/>
      <c r="E156" s="512"/>
      <c r="F156" s="512"/>
      <c r="G156" s="512"/>
      <c r="H156" s="512"/>
      <c r="I156" s="512"/>
      <c r="J156" s="512"/>
      <c r="K156" s="512"/>
      <c r="L156" s="512"/>
      <c r="M156" s="512"/>
      <c r="N156" s="512"/>
      <c r="O156" s="512"/>
      <c r="P156" s="512"/>
      <c r="Q156" s="512"/>
      <c r="R156" s="512"/>
      <c r="S156" s="512"/>
      <c r="T156" s="512"/>
      <c r="U156" s="512"/>
      <c r="V156" s="512"/>
      <c r="W156" s="512"/>
      <c r="X156" s="512"/>
      <c r="Y156" s="503"/>
      <c r="Z156" s="503"/>
      <c r="AA156" s="504"/>
    </row>
    <row r="157" spans="1:27" ht="51" customHeight="1" thickBot="1">
      <c r="A157" s="420"/>
      <c r="B157" s="445" t="s">
        <v>250</v>
      </c>
      <c r="C157" s="505" t="s">
        <v>462</v>
      </c>
      <c r="D157" s="505"/>
      <c r="E157" s="505"/>
      <c r="F157" s="505"/>
      <c r="G157" s="505"/>
      <c r="H157" s="505"/>
      <c r="I157" s="505"/>
      <c r="J157" s="505"/>
      <c r="K157" s="505"/>
      <c r="L157" s="505"/>
      <c r="M157" s="505"/>
      <c r="N157" s="505"/>
      <c r="O157" s="505"/>
      <c r="P157" s="505"/>
      <c r="Q157" s="505"/>
      <c r="R157" s="505"/>
      <c r="S157" s="505"/>
      <c r="T157" s="505"/>
      <c r="U157" s="505"/>
      <c r="V157" s="505"/>
      <c r="W157" s="505"/>
      <c r="X157" s="505"/>
      <c r="Y157" s="501"/>
      <c r="Z157" s="501"/>
      <c r="AA157" s="502"/>
    </row>
    <row r="158" spans="1:27" s="425" customFormat="1" ht="20.25" customHeight="1" thickBot="1">
      <c r="A158" s="428" t="s">
        <v>461</v>
      </c>
      <c r="B158" s="428"/>
      <c r="C158" s="429"/>
      <c r="D158" s="429"/>
      <c r="E158" s="429"/>
      <c r="F158" s="429"/>
      <c r="G158" s="429"/>
      <c r="H158" s="429"/>
      <c r="I158" s="429"/>
      <c r="J158" s="428"/>
      <c r="K158" s="428"/>
      <c r="L158" s="428"/>
      <c r="M158" s="428"/>
      <c r="N158" s="428"/>
      <c r="O158" s="428"/>
      <c r="P158" s="428"/>
      <c r="Q158" s="428"/>
      <c r="R158" s="428"/>
    </row>
    <row r="159" spans="1:27" s="425" customFormat="1" ht="51.75" customHeight="1">
      <c r="A159" s="429"/>
      <c r="B159" s="451" t="s">
        <v>228</v>
      </c>
      <c r="C159" s="513" t="s">
        <v>460</v>
      </c>
      <c r="D159" s="513"/>
      <c r="E159" s="513"/>
      <c r="F159" s="513"/>
      <c r="G159" s="513"/>
      <c r="H159" s="513"/>
      <c r="I159" s="513"/>
      <c r="J159" s="513"/>
      <c r="K159" s="513"/>
      <c r="L159" s="513"/>
      <c r="M159" s="513"/>
      <c r="N159" s="513"/>
      <c r="O159" s="513"/>
      <c r="P159" s="513"/>
      <c r="Q159" s="513"/>
      <c r="R159" s="513"/>
      <c r="S159" s="513"/>
      <c r="T159" s="513"/>
      <c r="U159" s="513"/>
      <c r="V159" s="513"/>
      <c r="W159" s="513"/>
      <c r="X159" s="513"/>
      <c r="Y159" s="507"/>
      <c r="Z159" s="507"/>
      <c r="AA159" s="508"/>
    </row>
    <row r="160" spans="1:27" s="425" customFormat="1" ht="36" customHeight="1">
      <c r="A160" s="429"/>
      <c r="B160" s="452" t="s">
        <v>226</v>
      </c>
      <c r="C160" s="543" t="s">
        <v>459</v>
      </c>
      <c r="D160" s="543"/>
      <c r="E160" s="543"/>
      <c r="F160" s="543"/>
      <c r="G160" s="543"/>
      <c r="H160" s="543"/>
      <c r="I160" s="543"/>
      <c r="J160" s="543"/>
      <c r="K160" s="543"/>
      <c r="L160" s="543"/>
      <c r="M160" s="543"/>
      <c r="N160" s="543"/>
      <c r="O160" s="543"/>
      <c r="P160" s="543"/>
      <c r="Q160" s="543"/>
      <c r="R160" s="543"/>
      <c r="S160" s="543"/>
      <c r="T160" s="543"/>
      <c r="U160" s="543"/>
      <c r="V160" s="543"/>
      <c r="W160" s="543"/>
      <c r="X160" s="543"/>
      <c r="Y160" s="503"/>
      <c r="Z160" s="503"/>
      <c r="AA160" s="504"/>
    </row>
    <row r="161" spans="1:27" s="425" customFormat="1" ht="36" customHeight="1" thickBot="1">
      <c r="A161" s="429"/>
      <c r="B161" s="453" t="s">
        <v>224</v>
      </c>
      <c r="C161" s="500" t="s">
        <v>458</v>
      </c>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1"/>
      <c r="Z161" s="501"/>
      <c r="AA161" s="502"/>
    </row>
    <row r="162" spans="1:27" ht="19.5" customHeight="1" thickBot="1">
      <c r="A162" s="391" t="s">
        <v>457</v>
      </c>
      <c r="B162" s="398"/>
      <c r="C162" s="423"/>
      <c r="D162" s="423"/>
      <c r="E162" s="423"/>
      <c r="F162" s="423"/>
      <c r="G162" s="423"/>
      <c r="H162" s="423"/>
      <c r="I162" s="423"/>
      <c r="J162" s="423"/>
      <c r="K162" s="423"/>
      <c r="L162" s="423"/>
      <c r="M162" s="423"/>
      <c r="N162" s="423"/>
      <c r="O162" s="422"/>
      <c r="P162" s="423"/>
      <c r="Q162" s="423"/>
      <c r="R162" s="423"/>
      <c r="S162" s="423"/>
      <c r="T162" s="423"/>
      <c r="U162" s="423"/>
      <c r="V162" s="423"/>
      <c r="W162" s="423"/>
      <c r="X162" s="423"/>
      <c r="Y162" s="421"/>
      <c r="Z162" s="421"/>
      <c r="AA162" s="421"/>
    </row>
    <row r="163" spans="1:27" ht="47.25" customHeight="1" thickBot="1">
      <c r="A163" s="420"/>
      <c r="B163" s="454" t="s">
        <v>228</v>
      </c>
      <c r="C163" s="550" t="s">
        <v>456</v>
      </c>
      <c r="D163" s="514"/>
      <c r="E163" s="514"/>
      <c r="F163" s="514"/>
      <c r="G163" s="514"/>
      <c r="H163" s="514"/>
      <c r="I163" s="514"/>
      <c r="J163" s="514"/>
      <c r="K163" s="514"/>
      <c r="L163" s="514"/>
      <c r="M163" s="514"/>
      <c r="N163" s="514"/>
      <c r="O163" s="514"/>
      <c r="P163" s="514"/>
      <c r="Q163" s="514"/>
      <c r="R163" s="514"/>
      <c r="S163" s="514"/>
      <c r="T163" s="514"/>
      <c r="U163" s="514"/>
      <c r="V163" s="514"/>
      <c r="W163" s="514"/>
      <c r="X163" s="514"/>
      <c r="Y163" s="515"/>
      <c r="Z163" s="515"/>
      <c r="AA163" s="516"/>
    </row>
    <row r="164" spans="1:27" ht="19.5" customHeight="1" thickBot="1">
      <c r="A164" s="391" t="s">
        <v>455</v>
      </c>
      <c r="C164" s="420"/>
      <c r="D164" s="420"/>
      <c r="E164" s="420"/>
      <c r="F164" s="420"/>
      <c r="G164" s="420"/>
      <c r="H164" s="420"/>
      <c r="I164" s="420"/>
    </row>
    <row r="165" spans="1:27" ht="57.75" customHeight="1">
      <c r="A165" s="392"/>
      <c r="B165" s="446" t="s">
        <v>228</v>
      </c>
      <c r="C165" s="506" t="s">
        <v>454</v>
      </c>
      <c r="D165" s="506"/>
      <c r="E165" s="506"/>
      <c r="F165" s="506"/>
      <c r="G165" s="506"/>
      <c r="H165" s="506"/>
      <c r="I165" s="506"/>
      <c r="J165" s="506"/>
      <c r="K165" s="506"/>
      <c r="L165" s="506"/>
      <c r="M165" s="506"/>
      <c r="N165" s="506"/>
      <c r="O165" s="506"/>
      <c r="P165" s="506"/>
      <c r="Q165" s="506"/>
      <c r="R165" s="506"/>
      <c r="S165" s="506"/>
      <c r="T165" s="506"/>
      <c r="U165" s="506"/>
      <c r="V165" s="506"/>
      <c r="W165" s="506"/>
      <c r="X165" s="506"/>
      <c r="Y165" s="507"/>
      <c r="Z165" s="507"/>
      <c r="AA165" s="508"/>
    </row>
    <row r="166" spans="1:27" ht="28.5" customHeight="1">
      <c r="A166" s="420"/>
      <c r="B166" s="447" t="s">
        <v>226</v>
      </c>
      <c r="C166" s="546" t="s">
        <v>453</v>
      </c>
      <c r="D166" s="546"/>
      <c r="E166" s="546"/>
      <c r="F166" s="546"/>
      <c r="G166" s="546"/>
      <c r="H166" s="546"/>
      <c r="I166" s="546"/>
      <c r="J166" s="546"/>
      <c r="K166" s="546"/>
      <c r="L166" s="546"/>
      <c r="M166" s="546"/>
      <c r="N166" s="546"/>
      <c r="O166" s="546"/>
      <c r="P166" s="546"/>
      <c r="Q166" s="546"/>
      <c r="R166" s="546"/>
      <c r="S166" s="546"/>
      <c r="T166" s="546"/>
      <c r="U166" s="546"/>
      <c r="V166" s="546"/>
      <c r="W166" s="546"/>
      <c r="X166" s="546"/>
      <c r="Y166" s="503"/>
      <c r="Z166" s="503"/>
      <c r="AA166" s="504"/>
    </row>
    <row r="167" spans="1:27" ht="36" customHeight="1">
      <c r="A167" s="392"/>
      <c r="B167" s="447" t="s">
        <v>224</v>
      </c>
      <c r="C167" s="512" t="s">
        <v>452</v>
      </c>
      <c r="D167" s="512"/>
      <c r="E167" s="512"/>
      <c r="F167" s="512"/>
      <c r="G167" s="512"/>
      <c r="H167" s="512"/>
      <c r="I167" s="512"/>
      <c r="J167" s="512"/>
      <c r="K167" s="512"/>
      <c r="L167" s="512"/>
      <c r="M167" s="512"/>
      <c r="N167" s="512"/>
      <c r="O167" s="512"/>
      <c r="P167" s="512"/>
      <c r="Q167" s="512"/>
      <c r="R167" s="512"/>
      <c r="S167" s="512"/>
      <c r="T167" s="512"/>
      <c r="U167" s="512"/>
      <c r="V167" s="512"/>
      <c r="W167" s="512"/>
      <c r="X167" s="512"/>
      <c r="Y167" s="503"/>
      <c r="Z167" s="503"/>
      <c r="AA167" s="504"/>
    </row>
    <row r="168" spans="1:27" ht="36" customHeight="1" thickBot="1">
      <c r="A168" s="392"/>
      <c r="B168" s="445" t="s">
        <v>236</v>
      </c>
      <c r="C168" s="505" t="s">
        <v>451</v>
      </c>
      <c r="D168" s="505"/>
      <c r="E168" s="505"/>
      <c r="F168" s="505"/>
      <c r="G168" s="505"/>
      <c r="H168" s="505"/>
      <c r="I168" s="505"/>
      <c r="J168" s="505"/>
      <c r="K168" s="505"/>
      <c r="L168" s="505"/>
      <c r="M168" s="505"/>
      <c r="N168" s="505"/>
      <c r="O168" s="505"/>
      <c r="P168" s="505"/>
      <c r="Q168" s="505"/>
      <c r="R168" s="505"/>
      <c r="S168" s="505"/>
      <c r="T168" s="505"/>
      <c r="U168" s="505"/>
      <c r="V168" s="505"/>
      <c r="W168" s="505"/>
      <c r="X168" s="505"/>
      <c r="Y168" s="501"/>
      <c r="Z168" s="501"/>
      <c r="AA168" s="502"/>
    </row>
    <row r="169" spans="1:27" ht="19.5" customHeight="1" thickBot="1">
      <c r="A169" s="391" t="s">
        <v>450</v>
      </c>
      <c r="C169" s="420"/>
      <c r="D169" s="420"/>
      <c r="E169" s="420"/>
      <c r="F169" s="420"/>
      <c r="G169" s="420"/>
      <c r="H169" s="420"/>
      <c r="I169" s="420"/>
    </row>
    <row r="170" spans="1:27" ht="41.25" customHeight="1">
      <c r="A170" s="420"/>
      <c r="B170" s="446" t="s">
        <v>228</v>
      </c>
      <c r="C170" s="506" t="s">
        <v>449</v>
      </c>
      <c r="D170" s="506"/>
      <c r="E170" s="506"/>
      <c r="F170" s="506"/>
      <c r="G170" s="506"/>
      <c r="H170" s="506"/>
      <c r="I170" s="506"/>
      <c r="J170" s="506"/>
      <c r="K170" s="506"/>
      <c r="L170" s="506"/>
      <c r="M170" s="506"/>
      <c r="N170" s="506"/>
      <c r="O170" s="506"/>
      <c r="P170" s="506"/>
      <c r="Q170" s="506"/>
      <c r="R170" s="506"/>
      <c r="S170" s="506"/>
      <c r="T170" s="506"/>
      <c r="U170" s="506"/>
      <c r="V170" s="506"/>
      <c r="W170" s="506"/>
      <c r="X170" s="506"/>
      <c r="Y170" s="507"/>
      <c r="Z170" s="507"/>
      <c r="AA170" s="508"/>
    </row>
    <row r="171" spans="1:27" ht="33.75" customHeight="1">
      <c r="A171" s="420"/>
      <c r="B171" s="447" t="s">
        <v>226</v>
      </c>
      <c r="C171" s="512" t="s">
        <v>448</v>
      </c>
      <c r="D171" s="512"/>
      <c r="E171" s="512"/>
      <c r="F171" s="512"/>
      <c r="G171" s="512"/>
      <c r="H171" s="512"/>
      <c r="I171" s="512"/>
      <c r="J171" s="512"/>
      <c r="K171" s="512"/>
      <c r="L171" s="512"/>
      <c r="M171" s="512"/>
      <c r="N171" s="512"/>
      <c r="O171" s="512"/>
      <c r="P171" s="512"/>
      <c r="Q171" s="512"/>
      <c r="R171" s="512"/>
      <c r="S171" s="512"/>
      <c r="T171" s="512"/>
      <c r="U171" s="512"/>
      <c r="V171" s="512"/>
      <c r="W171" s="512"/>
      <c r="X171" s="512"/>
      <c r="Y171" s="503"/>
      <c r="Z171" s="503"/>
      <c r="AA171" s="504"/>
    </row>
    <row r="172" spans="1:27" ht="24" customHeight="1">
      <c r="A172" s="420"/>
      <c r="B172" s="447" t="s">
        <v>224</v>
      </c>
      <c r="C172" s="512" t="s">
        <v>447</v>
      </c>
      <c r="D172" s="512"/>
      <c r="E172" s="512"/>
      <c r="F172" s="512"/>
      <c r="G172" s="512"/>
      <c r="H172" s="512"/>
      <c r="I172" s="512"/>
      <c r="J172" s="512"/>
      <c r="K172" s="512"/>
      <c r="L172" s="512"/>
      <c r="M172" s="512"/>
      <c r="N172" s="512"/>
      <c r="O172" s="512"/>
      <c r="P172" s="512"/>
      <c r="Q172" s="512"/>
      <c r="R172" s="512"/>
      <c r="S172" s="512"/>
      <c r="T172" s="512"/>
      <c r="U172" s="512"/>
      <c r="V172" s="512"/>
      <c r="W172" s="512"/>
      <c r="X172" s="512"/>
      <c r="Y172" s="503"/>
      <c r="Z172" s="503"/>
      <c r="AA172" s="504"/>
    </row>
    <row r="173" spans="1:27" ht="42.75" customHeight="1" thickBot="1">
      <c r="A173" s="420"/>
      <c r="B173" s="445" t="s">
        <v>236</v>
      </c>
      <c r="C173" s="505" t="s">
        <v>446</v>
      </c>
      <c r="D173" s="505"/>
      <c r="E173" s="505"/>
      <c r="F173" s="505"/>
      <c r="G173" s="505"/>
      <c r="H173" s="505"/>
      <c r="I173" s="505"/>
      <c r="J173" s="505"/>
      <c r="K173" s="505"/>
      <c r="L173" s="505"/>
      <c r="M173" s="505"/>
      <c r="N173" s="505"/>
      <c r="O173" s="505"/>
      <c r="P173" s="505"/>
      <c r="Q173" s="505"/>
      <c r="R173" s="505"/>
      <c r="S173" s="505"/>
      <c r="T173" s="505"/>
      <c r="U173" s="505"/>
      <c r="V173" s="505"/>
      <c r="W173" s="505"/>
      <c r="X173" s="505"/>
      <c r="Y173" s="501"/>
      <c r="Z173" s="501"/>
      <c r="AA173" s="502"/>
    </row>
    <row r="174" spans="1:27" ht="20.25" customHeight="1" thickBot="1">
      <c r="A174" s="428"/>
      <c r="B174" s="430" t="s">
        <v>445</v>
      </c>
      <c r="C174" s="418"/>
      <c r="D174" s="418"/>
      <c r="E174" s="418"/>
      <c r="F174" s="418"/>
      <c r="G174" s="418"/>
      <c r="H174" s="418"/>
      <c r="I174" s="418"/>
      <c r="J174" s="419"/>
      <c r="K174" s="419"/>
      <c r="L174" s="419"/>
      <c r="M174" s="419"/>
      <c r="N174" s="419"/>
      <c r="O174" s="419"/>
      <c r="P174" s="419"/>
      <c r="Q174" s="390"/>
      <c r="R174" s="390"/>
      <c r="S174" s="390"/>
      <c r="T174" s="390"/>
      <c r="U174" s="390"/>
      <c r="V174" s="390"/>
      <c r="W174" s="390"/>
      <c r="X174" s="390"/>
      <c r="Y174" s="390"/>
      <c r="Z174" s="390"/>
      <c r="AA174" s="390"/>
    </row>
    <row r="175" spans="1:27" ht="76.5" customHeight="1">
      <c r="A175" s="390"/>
      <c r="B175" s="455" t="s">
        <v>444</v>
      </c>
      <c r="C175" s="519" t="s">
        <v>443</v>
      </c>
      <c r="D175" s="519"/>
      <c r="E175" s="519"/>
      <c r="F175" s="519"/>
      <c r="G175" s="519"/>
      <c r="H175" s="519"/>
      <c r="I175" s="519"/>
      <c r="J175" s="519"/>
      <c r="K175" s="519"/>
      <c r="L175" s="519"/>
      <c r="M175" s="519"/>
      <c r="N175" s="519"/>
      <c r="O175" s="519"/>
      <c r="P175" s="519"/>
      <c r="Q175" s="519"/>
      <c r="R175" s="519"/>
      <c r="S175" s="519"/>
      <c r="T175" s="519"/>
      <c r="U175" s="519"/>
      <c r="V175" s="519"/>
      <c r="W175" s="519"/>
      <c r="X175" s="519"/>
      <c r="Y175" s="507"/>
      <c r="Z175" s="507"/>
      <c r="AA175" s="508"/>
    </row>
    <row r="176" spans="1:27" ht="38.25" customHeight="1">
      <c r="A176" s="390"/>
      <c r="B176" s="456" t="s">
        <v>442</v>
      </c>
      <c r="C176" s="511" t="s">
        <v>441</v>
      </c>
      <c r="D176" s="511"/>
      <c r="E176" s="511"/>
      <c r="F176" s="511"/>
      <c r="G176" s="511"/>
      <c r="H176" s="511"/>
      <c r="I176" s="511"/>
      <c r="J176" s="511"/>
      <c r="K176" s="511"/>
      <c r="L176" s="511"/>
      <c r="M176" s="511"/>
      <c r="N176" s="511"/>
      <c r="O176" s="511"/>
      <c r="P176" s="511"/>
      <c r="Q176" s="511"/>
      <c r="R176" s="511"/>
      <c r="S176" s="511"/>
      <c r="T176" s="511"/>
      <c r="U176" s="511"/>
      <c r="V176" s="511"/>
      <c r="W176" s="511"/>
      <c r="X176" s="511"/>
      <c r="Y176" s="503"/>
      <c r="Z176" s="503"/>
      <c r="AA176" s="504"/>
    </row>
    <row r="177" spans="1:27" ht="24" customHeight="1">
      <c r="A177" s="390"/>
      <c r="B177" s="456" t="s">
        <v>440</v>
      </c>
      <c r="C177" s="511" t="s">
        <v>439</v>
      </c>
      <c r="D177" s="511"/>
      <c r="E177" s="511"/>
      <c r="F177" s="511"/>
      <c r="G177" s="511"/>
      <c r="H177" s="511"/>
      <c r="I177" s="511"/>
      <c r="J177" s="511"/>
      <c r="K177" s="511"/>
      <c r="L177" s="511"/>
      <c r="M177" s="511"/>
      <c r="N177" s="511"/>
      <c r="O177" s="511"/>
      <c r="P177" s="511"/>
      <c r="Q177" s="511"/>
      <c r="R177" s="511"/>
      <c r="S177" s="511"/>
      <c r="T177" s="511"/>
      <c r="U177" s="511"/>
      <c r="V177" s="511"/>
      <c r="W177" s="511"/>
      <c r="X177" s="511"/>
      <c r="Y177" s="503"/>
      <c r="Z177" s="503"/>
      <c r="AA177" s="504"/>
    </row>
    <row r="178" spans="1:27" ht="24" customHeight="1" thickBot="1">
      <c r="A178" s="390"/>
      <c r="B178" s="457" t="s">
        <v>438</v>
      </c>
      <c r="C178" s="537" t="s">
        <v>437</v>
      </c>
      <c r="D178" s="537"/>
      <c r="E178" s="537"/>
      <c r="F178" s="537"/>
      <c r="G178" s="537"/>
      <c r="H178" s="537"/>
      <c r="I178" s="537"/>
      <c r="J178" s="537"/>
      <c r="K178" s="537"/>
      <c r="L178" s="537"/>
      <c r="M178" s="537"/>
      <c r="N178" s="537"/>
      <c r="O178" s="537"/>
      <c r="P178" s="537"/>
      <c r="Q178" s="537"/>
      <c r="R178" s="537"/>
      <c r="S178" s="537"/>
      <c r="T178" s="537"/>
      <c r="U178" s="537"/>
      <c r="V178" s="537"/>
      <c r="W178" s="537"/>
      <c r="X178" s="537"/>
      <c r="Y178" s="501"/>
      <c r="Z178" s="501"/>
      <c r="AA178" s="502"/>
    </row>
    <row r="179" spans="1:27" ht="19.5" customHeight="1" thickBot="1">
      <c r="A179" s="391" t="s">
        <v>436</v>
      </c>
      <c r="C179" s="420"/>
      <c r="D179" s="420"/>
      <c r="E179" s="420"/>
      <c r="F179" s="420"/>
      <c r="G179" s="420"/>
      <c r="H179" s="420"/>
      <c r="I179" s="420"/>
    </row>
    <row r="180" spans="1:27" ht="33" customHeight="1" thickBot="1">
      <c r="A180" s="420"/>
      <c r="B180" s="450" t="s">
        <v>228</v>
      </c>
      <c r="C180" s="514" t="s">
        <v>435</v>
      </c>
      <c r="D180" s="514"/>
      <c r="E180" s="514"/>
      <c r="F180" s="514"/>
      <c r="G180" s="514"/>
      <c r="H180" s="514"/>
      <c r="I180" s="514"/>
      <c r="J180" s="514"/>
      <c r="K180" s="514"/>
      <c r="L180" s="514"/>
      <c r="M180" s="514"/>
      <c r="N180" s="514"/>
      <c r="O180" s="514"/>
      <c r="P180" s="514"/>
      <c r="Q180" s="514"/>
      <c r="R180" s="514"/>
      <c r="S180" s="514"/>
      <c r="T180" s="514"/>
      <c r="U180" s="514"/>
      <c r="V180" s="514"/>
      <c r="W180" s="514"/>
      <c r="X180" s="514"/>
      <c r="Y180" s="515"/>
      <c r="Z180" s="515"/>
      <c r="AA180" s="516"/>
    </row>
    <row r="181" spans="1:27" ht="19.5" customHeight="1" thickBot="1">
      <c r="A181" s="391" t="s">
        <v>434</v>
      </c>
      <c r="C181" s="420"/>
      <c r="D181" s="420"/>
      <c r="E181" s="420"/>
      <c r="F181" s="420"/>
      <c r="G181" s="420"/>
      <c r="H181" s="420"/>
      <c r="I181" s="420"/>
    </row>
    <row r="182" spans="1:27" ht="48.75" customHeight="1">
      <c r="A182" s="420"/>
      <c r="B182" s="446" t="s">
        <v>228</v>
      </c>
      <c r="C182" s="506" t="s">
        <v>433</v>
      </c>
      <c r="D182" s="506"/>
      <c r="E182" s="506"/>
      <c r="F182" s="506"/>
      <c r="G182" s="506"/>
      <c r="H182" s="506"/>
      <c r="I182" s="506"/>
      <c r="J182" s="506"/>
      <c r="K182" s="506"/>
      <c r="L182" s="506"/>
      <c r="M182" s="506"/>
      <c r="N182" s="506"/>
      <c r="O182" s="506"/>
      <c r="P182" s="506"/>
      <c r="Q182" s="506"/>
      <c r="R182" s="506"/>
      <c r="S182" s="506"/>
      <c r="T182" s="506"/>
      <c r="U182" s="506"/>
      <c r="V182" s="506"/>
      <c r="W182" s="506"/>
      <c r="X182" s="506"/>
      <c r="Y182" s="507"/>
      <c r="Z182" s="507"/>
      <c r="AA182" s="508"/>
    </row>
    <row r="183" spans="1:27" ht="48.75" customHeight="1">
      <c r="A183" s="420"/>
      <c r="B183" s="447" t="s">
        <v>226</v>
      </c>
      <c r="C183" s="512" t="s">
        <v>432</v>
      </c>
      <c r="D183" s="512"/>
      <c r="E183" s="512"/>
      <c r="F183" s="512"/>
      <c r="G183" s="512"/>
      <c r="H183" s="512"/>
      <c r="I183" s="512"/>
      <c r="J183" s="512"/>
      <c r="K183" s="512"/>
      <c r="L183" s="512"/>
      <c r="M183" s="512"/>
      <c r="N183" s="512"/>
      <c r="O183" s="512"/>
      <c r="P183" s="512"/>
      <c r="Q183" s="512"/>
      <c r="R183" s="512"/>
      <c r="S183" s="512"/>
      <c r="T183" s="512"/>
      <c r="U183" s="512"/>
      <c r="V183" s="512"/>
      <c r="W183" s="512"/>
      <c r="X183" s="512"/>
      <c r="Y183" s="503"/>
      <c r="Z183" s="503"/>
      <c r="AA183" s="504"/>
    </row>
    <row r="184" spans="1:27" ht="48.75" customHeight="1" thickBot="1">
      <c r="A184" s="420"/>
      <c r="B184" s="445" t="s">
        <v>224</v>
      </c>
      <c r="C184" s="505" t="s">
        <v>431</v>
      </c>
      <c r="D184" s="505"/>
      <c r="E184" s="505"/>
      <c r="F184" s="505"/>
      <c r="G184" s="505"/>
      <c r="H184" s="505"/>
      <c r="I184" s="505"/>
      <c r="J184" s="505"/>
      <c r="K184" s="505"/>
      <c r="L184" s="505"/>
      <c r="M184" s="505"/>
      <c r="N184" s="505"/>
      <c r="O184" s="505"/>
      <c r="P184" s="505"/>
      <c r="Q184" s="505"/>
      <c r="R184" s="505"/>
      <c r="S184" s="505"/>
      <c r="T184" s="505"/>
      <c r="U184" s="505"/>
      <c r="V184" s="505"/>
      <c r="W184" s="505"/>
      <c r="X184" s="505"/>
      <c r="Y184" s="501"/>
      <c r="Z184" s="501"/>
      <c r="AA184" s="502"/>
    </row>
    <row r="185" spans="1:27" ht="19.5" customHeight="1" thickBot="1">
      <c r="A185" s="391" t="s">
        <v>430</v>
      </c>
      <c r="C185" s="420"/>
      <c r="D185" s="420"/>
      <c r="E185" s="420"/>
      <c r="F185" s="420"/>
      <c r="G185" s="420"/>
      <c r="H185" s="420"/>
      <c r="I185" s="420"/>
    </row>
    <row r="186" spans="1:27" ht="39.75" customHeight="1" thickBot="1">
      <c r="A186" s="420"/>
      <c r="B186" s="450" t="s">
        <v>228</v>
      </c>
      <c r="C186" s="539" t="s">
        <v>429</v>
      </c>
      <c r="D186" s="540"/>
      <c r="E186" s="540"/>
      <c r="F186" s="540"/>
      <c r="G186" s="540"/>
      <c r="H186" s="540"/>
      <c r="I186" s="540"/>
      <c r="J186" s="540"/>
      <c r="K186" s="540"/>
      <c r="L186" s="540"/>
      <c r="M186" s="540"/>
      <c r="N186" s="540"/>
      <c r="O186" s="540"/>
      <c r="P186" s="540"/>
      <c r="Q186" s="540"/>
      <c r="R186" s="540"/>
      <c r="S186" s="540"/>
      <c r="T186" s="540"/>
      <c r="U186" s="540"/>
      <c r="V186" s="540"/>
      <c r="W186" s="540"/>
      <c r="X186" s="541"/>
      <c r="Y186" s="515"/>
      <c r="Z186" s="515"/>
      <c r="AA186" s="516"/>
    </row>
    <row r="187" spans="1:27" ht="19.5" customHeight="1" thickBot="1">
      <c r="A187" s="391" t="s">
        <v>428</v>
      </c>
      <c r="C187" s="420"/>
      <c r="D187" s="420"/>
      <c r="E187" s="420"/>
      <c r="F187" s="420"/>
      <c r="G187" s="420"/>
      <c r="H187" s="420"/>
      <c r="I187" s="420"/>
    </row>
    <row r="188" spans="1:27" ht="39.75" customHeight="1" thickBot="1">
      <c r="A188" s="420"/>
      <c r="B188" s="450" t="s">
        <v>228</v>
      </c>
      <c r="C188" s="514" t="s">
        <v>427</v>
      </c>
      <c r="D188" s="514"/>
      <c r="E188" s="514"/>
      <c r="F188" s="514"/>
      <c r="G188" s="514"/>
      <c r="H188" s="514"/>
      <c r="I188" s="514"/>
      <c r="J188" s="514"/>
      <c r="K188" s="514"/>
      <c r="L188" s="514"/>
      <c r="M188" s="514"/>
      <c r="N188" s="514"/>
      <c r="O188" s="514"/>
      <c r="P188" s="514"/>
      <c r="Q188" s="514"/>
      <c r="R188" s="514"/>
      <c r="S188" s="514"/>
      <c r="T188" s="514"/>
      <c r="U188" s="514"/>
      <c r="V188" s="514"/>
      <c r="W188" s="514"/>
      <c r="X188" s="514"/>
      <c r="Y188" s="515"/>
      <c r="Z188" s="515"/>
      <c r="AA188" s="516"/>
    </row>
    <row r="189" spans="1:27" ht="19.5" customHeight="1" thickBot="1">
      <c r="A189" s="391" t="s">
        <v>426</v>
      </c>
      <c r="C189" s="420"/>
      <c r="D189" s="420"/>
      <c r="E189" s="420"/>
      <c r="F189" s="420"/>
      <c r="G189" s="420"/>
      <c r="H189" s="420"/>
      <c r="I189" s="420"/>
    </row>
    <row r="190" spans="1:27" ht="51.75" customHeight="1">
      <c r="A190" s="420"/>
      <c r="B190" s="446" t="s">
        <v>228</v>
      </c>
      <c r="C190" s="506" t="s">
        <v>425</v>
      </c>
      <c r="D190" s="506"/>
      <c r="E190" s="506"/>
      <c r="F190" s="506"/>
      <c r="G190" s="506"/>
      <c r="H190" s="506"/>
      <c r="I190" s="506"/>
      <c r="J190" s="506"/>
      <c r="K190" s="506"/>
      <c r="L190" s="506"/>
      <c r="M190" s="506"/>
      <c r="N190" s="506"/>
      <c r="O190" s="506"/>
      <c r="P190" s="506"/>
      <c r="Q190" s="506"/>
      <c r="R190" s="506"/>
      <c r="S190" s="506"/>
      <c r="T190" s="506"/>
      <c r="U190" s="506"/>
      <c r="V190" s="506"/>
      <c r="W190" s="506"/>
      <c r="X190" s="506"/>
      <c r="Y190" s="507"/>
      <c r="Z190" s="507"/>
      <c r="AA190" s="508"/>
    </row>
    <row r="191" spans="1:27" ht="30.75" customHeight="1">
      <c r="A191" s="420"/>
      <c r="B191" s="447" t="s">
        <v>226</v>
      </c>
      <c r="C191" s="545" t="s">
        <v>424</v>
      </c>
      <c r="D191" s="545"/>
      <c r="E191" s="545"/>
      <c r="F191" s="545"/>
      <c r="G191" s="545"/>
      <c r="H191" s="545"/>
      <c r="I191" s="545"/>
      <c r="J191" s="545"/>
      <c r="K191" s="545"/>
      <c r="L191" s="545"/>
      <c r="M191" s="545"/>
      <c r="N191" s="545"/>
      <c r="O191" s="545"/>
      <c r="P191" s="545"/>
      <c r="Q191" s="545"/>
      <c r="R191" s="545"/>
      <c r="S191" s="545"/>
      <c r="T191" s="545"/>
      <c r="U191" s="545"/>
      <c r="V191" s="545"/>
      <c r="W191" s="545"/>
      <c r="X191" s="545"/>
      <c r="Y191" s="503"/>
      <c r="Z191" s="503"/>
      <c r="AA191" s="504"/>
    </row>
    <row r="192" spans="1:27" ht="84" customHeight="1">
      <c r="A192" s="420"/>
      <c r="B192" s="447" t="s">
        <v>224</v>
      </c>
      <c r="C192" s="512" t="s">
        <v>423</v>
      </c>
      <c r="D192" s="512"/>
      <c r="E192" s="512"/>
      <c r="F192" s="512"/>
      <c r="G192" s="512"/>
      <c r="H192" s="512"/>
      <c r="I192" s="512"/>
      <c r="J192" s="512"/>
      <c r="K192" s="512"/>
      <c r="L192" s="512"/>
      <c r="M192" s="512"/>
      <c r="N192" s="512"/>
      <c r="O192" s="512"/>
      <c r="P192" s="512"/>
      <c r="Q192" s="512"/>
      <c r="R192" s="512"/>
      <c r="S192" s="512"/>
      <c r="T192" s="512"/>
      <c r="U192" s="512"/>
      <c r="V192" s="512"/>
      <c r="W192" s="512"/>
      <c r="X192" s="512"/>
      <c r="Y192" s="503"/>
      <c r="Z192" s="503"/>
      <c r="AA192" s="504"/>
    </row>
    <row r="193" spans="1:27" ht="69" customHeight="1" thickBot="1">
      <c r="A193" s="420"/>
      <c r="B193" s="445" t="s">
        <v>236</v>
      </c>
      <c r="C193" s="505" t="s">
        <v>422</v>
      </c>
      <c r="D193" s="505"/>
      <c r="E193" s="505"/>
      <c r="F193" s="505"/>
      <c r="G193" s="505"/>
      <c r="H193" s="505"/>
      <c r="I193" s="505"/>
      <c r="J193" s="505"/>
      <c r="K193" s="505"/>
      <c r="L193" s="505"/>
      <c r="M193" s="505"/>
      <c r="N193" s="505"/>
      <c r="O193" s="505"/>
      <c r="P193" s="505"/>
      <c r="Q193" s="505"/>
      <c r="R193" s="505"/>
      <c r="S193" s="505"/>
      <c r="T193" s="505"/>
      <c r="U193" s="505"/>
      <c r="V193" s="505"/>
      <c r="W193" s="505"/>
      <c r="X193" s="505"/>
      <c r="Y193" s="501"/>
      <c r="Z193" s="501"/>
      <c r="AA193" s="502"/>
    </row>
    <row r="194" spans="1:27" ht="19.5" customHeight="1" thickBot="1">
      <c r="A194" s="391" t="s">
        <v>421</v>
      </c>
      <c r="B194" s="398"/>
      <c r="C194" s="423"/>
      <c r="D194" s="423"/>
      <c r="E194" s="423"/>
      <c r="F194" s="423"/>
      <c r="G194" s="423"/>
      <c r="H194" s="423"/>
      <c r="I194" s="423"/>
      <c r="J194" s="423"/>
      <c r="K194" s="423"/>
      <c r="L194" s="423"/>
      <c r="M194" s="423"/>
      <c r="N194" s="423"/>
      <c r="O194" s="422"/>
      <c r="P194" s="423"/>
      <c r="Q194" s="423"/>
      <c r="R194" s="423"/>
      <c r="S194" s="423"/>
      <c r="T194" s="423"/>
      <c r="U194" s="423"/>
      <c r="V194" s="423"/>
      <c r="W194" s="423"/>
      <c r="X194" s="423"/>
      <c r="Y194" s="421"/>
      <c r="Z194" s="421"/>
      <c r="AA194" s="421"/>
    </row>
    <row r="195" spans="1:27" ht="46.5" customHeight="1">
      <c r="A195" s="392"/>
      <c r="B195" s="446" t="s">
        <v>228</v>
      </c>
      <c r="C195" s="506" t="s">
        <v>420</v>
      </c>
      <c r="D195" s="506"/>
      <c r="E195" s="506"/>
      <c r="F195" s="506"/>
      <c r="G195" s="506"/>
      <c r="H195" s="506"/>
      <c r="I195" s="506"/>
      <c r="J195" s="506"/>
      <c r="K195" s="506"/>
      <c r="L195" s="506"/>
      <c r="M195" s="506"/>
      <c r="N195" s="506"/>
      <c r="O195" s="506"/>
      <c r="P195" s="506"/>
      <c r="Q195" s="506"/>
      <c r="R195" s="506"/>
      <c r="S195" s="506"/>
      <c r="T195" s="506"/>
      <c r="U195" s="506"/>
      <c r="V195" s="506"/>
      <c r="W195" s="506"/>
      <c r="X195" s="506"/>
      <c r="Y195" s="507"/>
      <c r="Z195" s="507"/>
      <c r="AA195" s="508"/>
    </row>
    <row r="196" spans="1:27" ht="46.5" customHeight="1">
      <c r="A196" s="392"/>
      <c r="B196" s="447" t="s">
        <v>226</v>
      </c>
      <c r="C196" s="512" t="s">
        <v>419</v>
      </c>
      <c r="D196" s="512"/>
      <c r="E196" s="512"/>
      <c r="F196" s="512"/>
      <c r="G196" s="512"/>
      <c r="H196" s="512"/>
      <c r="I196" s="512"/>
      <c r="J196" s="512"/>
      <c r="K196" s="512"/>
      <c r="L196" s="512"/>
      <c r="M196" s="512"/>
      <c r="N196" s="512"/>
      <c r="O196" s="512"/>
      <c r="P196" s="512"/>
      <c r="Q196" s="512"/>
      <c r="R196" s="512"/>
      <c r="S196" s="512"/>
      <c r="T196" s="512"/>
      <c r="U196" s="512"/>
      <c r="V196" s="512"/>
      <c r="W196" s="512"/>
      <c r="X196" s="512"/>
      <c r="Y196" s="503"/>
      <c r="Z196" s="503"/>
      <c r="AA196" s="504"/>
    </row>
    <row r="197" spans="1:27" ht="111" customHeight="1">
      <c r="A197" s="392"/>
      <c r="B197" s="447" t="s">
        <v>224</v>
      </c>
      <c r="C197" s="512" t="s">
        <v>418</v>
      </c>
      <c r="D197" s="512"/>
      <c r="E197" s="512"/>
      <c r="F197" s="512"/>
      <c r="G197" s="512"/>
      <c r="H197" s="512"/>
      <c r="I197" s="512"/>
      <c r="J197" s="512"/>
      <c r="K197" s="512"/>
      <c r="L197" s="512"/>
      <c r="M197" s="512"/>
      <c r="N197" s="512"/>
      <c r="O197" s="512"/>
      <c r="P197" s="512"/>
      <c r="Q197" s="512"/>
      <c r="R197" s="512"/>
      <c r="S197" s="512"/>
      <c r="T197" s="512"/>
      <c r="U197" s="512"/>
      <c r="V197" s="512"/>
      <c r="W197" s="512"/>
      <c r="X197" s="512"/>
      <c r="Y197" s="503"/>
      <c r="Z197" s="503"/>
      <c r="AA197" s="504"/>
    </row>
    <row r="198" spans="1:27" ht="46.5" customHeight="1">
      <c r="A198" s="392"/>
      <c r="B198" s="447" t="s">
        <v>236</v>
      </c>
      <c r="C198" s="512" t="s">
        <v>417</v>
      </c>
      <c r="D198" s="512"/>
      <c r="E198" s="512"/>
      <c r="F198" s="512"/>
      <c r="G198" s="512"/>
      <c r="H198" s="512"/>
      <c r="I198" s="512"/>
      <c r="J198" s="512"/>
      <c r="K198" s="512"/>
      <c r="L198" s="512"/>
      <c r="M198" s="512"/>
      <c r="N198" s="512"/>
      <c r="O198" s="512"/>
      <c r="P198" s="512"/>
      <c r="Q198" s="512"/>
      <c r="R198" s="512"/>
      <c r="S198" s="512"/>
      <c r="T198" s="512"/>
      <c r="U198" s="512"/>
      <c r="V198" s="512"/>
      <c r="W198" s="512"/>
      <c r="X198" s="512"/>
      <c r="Y198" s="503"/>
      <c r="Z198" s="503"/>
      <c r="AA198" s="504"/>
    </row>
    <row r="199" spans="1:27" ht="46.5" customHeight="1">
      <c r="A199" s="392"/>
      <c r="B199" s="447" t="s">
        <v>234</v>
      </c>
      <c r="C199" s="512" t="s">
        <v>416</v>
      </c>
      <c r="D199" s="512"/>
      <c r="E199" s="512"/>
      <c r="F199" s="512"/>
      <c r="G199" s="512"/>
      <c r="H199" s="512"/>
      <c r="I199" s="512"/>
      <c r="J199" s="512"/>
      <c r="K199" s="512"/>
      <c r="L199" s="512"/>
      <c r="M199" s="512"/>
      <c r="N199" s="512"/>
      <c r="O199" s="512"/>
      <c r="P199" s="512"/>
      <c r="Q199" s="512"/>
      <c r="R199" s="512"/>
      <c r="S199" s="512"/>
      <c r="T199" s="512"/>
      <c r="U199" s="512"/>
      <c r="V199" s="512"/>
      <c r="W199" s="512"/>
      <c r="X199" s="512"/>
      <c r="Y199" s="503"/>
      <c r="Z199" s="503"/>
      <c r="AA199" s="504"/>
    </row>
    <row r="200" spans="1:27" ht="46.5" customHeight="1">
      <c r="A200" s="392"/>
      <c r="B200" s="447" t="s">
        <v>254</v>
      </c>
      <c r="C200" s="512" t="s">
        <v>415</v>
      </c>
      <c r="D200" s="512"/>
      <c r="E200" s="512"/>
      <c r="F200" s="512"/>
      <c r="G200" s="512"/>
      <c r="H200" s="512"/>
      <c r="I200" s="512"/>
      <c r="J200" s="512"/>
      <c r="K200" s="512"/>
      <c r="L200" s="512"/>
      <c r="M200" s="512"/>
      <c r="N200" s="512"/>
      <c r="O200" s="512"/>
      <c r="P200" s="512"/>
      <c r="Q200" s="512"/>
      <c r="R200" s="512"/>
      <c r="S200" s="512"/>
      <c r="T200" s="512"/>
      <c r="U200" s="512"/>
      <c r="V200" s="512"/>
      <c r="W200" s="512"/>
      <c r="X200" s="512"/>
      <c r="Y200" s="503"/>
      <c r="Z200" s="503"/>
      <c r="AA200" s="504"/>
    </row>
    <row r="201" spans="1:27" ht="51.75" customHeight="1" thickBot="1">
      <c r="A201" s="392"/>
      <c r="B201" s="445" t="s">
        <v>252</v>
      </c>
      <c r="C201" s="505" t="s">
        <v>414</v>
      </c>
      <c r="D201" s="505"/>
      <c r="E201" s="505"/>
      <c r="F201" s="505"/>
      <c r="G201" s="505"/>
      <c r="H201" s="505"/>
      <c r="I201" s="505"/>
      <c r="J201" s="505"/>
      <c r="K201" s="505"/>
      <c r="L201" s="505"/>
      <c r="M201" s="505"/>
      <c r="N201" s="505"/>
      <c r="O201" s="505"/>
      <c r="P201" s="505"/>
      <c r="Q201" s="505"/>
      <c r="R201" s="505"/>
      <c r="S201" s="505"/>
      <c r="T201" s="505"/>
      <c r="U201" s="505"/>
      <c r="V201" s="505"/>
      <c r="W201" s="505"/>
      <c r="X201" s="505"/>
      <c r="Y201" s="501"/>
      <c r="Z201" s="501"/>
      <c r="AA201" s="502"/>
    </row>
    <row r="202" spans="1:27" ht="19.5" customHeight="1" thickBot="1">
      <c r="A202" s="391" t="s">
        <v>413</v>
      </c>
      <c r="C202" s="420"/>
      <c r="D202" s="420"/>
      <c r="E202" s="420"/>
      <c r="F202" s="420"/>
      <c r="G202" s="420"/>
      <c r="H202" s="420"/>
      <c r="I202" s="420"/>
    </row>
    <row r="203" spans="1:27" ht="47.25" customHeight="1">
      <c r="A203" s="392"/>
      <c r="B203" s="446" t="s">
        <v>228</v>
      </c>
      <c r="C203" s="506" t="s">
        <v>412</v>
      </c>
      <c r="D203" s="506"/>
      <c r="E203" s="506"/>
      <c r="F203" s="506"/>
      <c r="G203" s="506"/>
      <c r="H203" s="506"/>
      <c r="I203" s="506"/>
      <c r="J203" s="506"/>
      <c r="K203" s="506"/>
      <c r="L203" s="506"/>
      <c r="M203" s="506"/>
      <c r="N203" s="506"/>
      <c r="O203" s="506"/>
      <c r="P203" s="506"/>
      <c r="Q203" s="506"/>
      <c r="R203" s="506"/>
      <c r="S203" s="506"/>
      <c r="T203" s="506"/>
      <c r="U203" s="506"/>
      <c r="V203" s="506"/>
      <c r="W203" s="506"/>
      <c r="X203" s="506"/>
      <c r="Y203" s="507"/>
      <c r="Z203" s="507"/>
      <c r="AA203" s="508"/>
    </row>
    <row r="204" spans="1:27" ht="32.25" customHeight="1">
      <c r="A204" s="392"/>
      <c r="B204" s="447" t="s">
        <v>226</v>
      </c>
      <c r="C204" s="545" t="s">
        <v>411</v>
      </c>
      <c r="D204" s="545"/>
      <c r="E204" s="545"/>
      <c r="F204" s="545"/>
      <c r="G204" s="545"/>
      <c r="H204" s="545"/>
      <c r="I204" s="545"/>
      <c r="J204" s="545"/>
      <c r="K204" s="545"/>
      <c r="L204" s="545"/>
      <c r="M204" s="545"/>
      <c r="N204" s="545"/>
      <c r="O204" s="545"/>
      <c r="P204" s="545"/>
      <c r="Q204" s="545"/>
      <c r="R204" s="545"/>
      <c r="S204" s="545"/>
      <c r="T204" s="545"/>
      <c r="U204" s="545"/>
      <c r="V204" s="545"/>
      <c r="W204" s="545"/>
      <c r="X204" s="545"/>
      <c r="Y204" s="503"/>
      <c r="Z204" s="503"/>
      <c r="AA204" s="504"/>
    </row>
    <row r="205" spans="1:27" s="417" customFormat="1" ht="32.25" customHeight="1">
      <c r="A205" s="392"/>
      <c r="B205" s="447" t="s">
        <v>224</v>
      </c>
      <c r="C205" s="512" t="s">
        <v>410</v>
      </c>
      <c r="D205" s="512"/>
      <c r="E205" s="512"/>
      <c r="F205" s="512"/>
      <c r="G205" s="512"/>
      <c r="H205" s="512"/>
      <c r="I205" s="512"/>
      <c r="J205" s="512"/>
      <c r="K205" s="512"/>
      <c r="L205" s="512"/>
      <c r="M205" s="512"/>
      <c r="N205" s="512"/>
      <c r="O205" s="512"/>
      <c r="P205" s="512"/>
      <c r="Q205" s="512"/>
      <c r="R205" s="512"/>
      <c r="S205" s="512"/>
      <c r="T205" s="512"/>
      <c r="U205" s="512"/>
      <c r="V205" s="512"/>
      <c r="W205" s="512"/>
      <c r="X205" s="512"/>
      <c r="Y205" s="503"/>
      <c r="Z205" s="503"/>
      <c r="AA205" s="504"/>
    </row>
    <row r="206" spans="1:27" ht="32.25" customHeight="1">
      <c r="A206" s="392"/>
      <c r="B206" s="447" t="s">
        <v>236</v>
      </c>
      <c r="C206" s="512" t="s">
        <v>409</v>
      </c>
      <c r="D206" s="512"/>
      <c r="E206" s="512"/>
      <c r="F206" s="512"/>
      <c r="G206" s="512"/>
      <c r="H206" s="512"/>
      <c r="I206" s="512"/>
      <c r="J206" s="512"/>
      <c r="K206" s="512"/>
      <c r="L206" s="512"/>
      <c r="M206" s="512"/>
      <c r="N206" s="512"/>
      <c r="O206" s="512"/>
      <c r="P206" s="512"/>
      <c r="Q206" s="512"/>
      <c r="R206" s="512"/>
      <c r="S206" s="512"/>
      <c r="T206" s="512"/>
      <c r="U206" s="512"/>
      <c r="V206" s="512"/>
      <c r="W206" s="512"/>
      <c r="X206" s="512"/>
      <c r="Y206" s="503"/>
      <c r="Z206" s="503"/>
      <c r="AA206" s="504"/>
    </row>
    <row r="207" spans="1:27" ht="32.25" customHeight="1">
      <c r="A207" s="392"/>
      <c r="B207" s="447" t="s">
        <v>234</v>
      </c>
      <c r="C207" s="512" t="s">
        <v>408</v>
      </c>
      <c r="D207" s="512"/>
      <c r="E207" s="512"/>
      <c r="F207" s="512"/>
      <c r="G207" s="512"/>
      <c r="H207" s="512"/>
      <c r="I207" s="512"/>
      <c r="J207" s="512"/>
      <c r="K207" s="512"/>
      <c r="L207" s="512"/>
      <c r="M207" s="512"/>
      <c r="N207" s="512"/>
      <c r="O207" s="512"/>
      <c r="P207" s="512"/>
      <c r="Q207" s="512"/>
      <c r="R207" s="512"/>
      <c r="S207" s="512"/>
      <c r="T207" s="512"/>
      <c r="U207" s="512"/>
      <c r="V207" s="512"/>
      <c r="W207" s="512"/>
      <c r="X207" s="512"/>
      <c r="Y207" s="503"/>
      <c r="Z207" s="503"/>
      <c r="AA207" s="504"/>
    </row>
    <row r="208" spans="1:27" ht="32.25" customHeight="1">
      <c r="A208" s="392"/>
      <c r="B208" s="447" t="s">
        <v>254</v>
      </c>
      <c r="C208" s="512" t="s">
        <v>407</v>
      </c>
      <c r="D208" s="512"/>
      <c r="E208" s="512"/>
      <c r="F208" s="512"/>
      <c r="G208" s="512"/>
      <c r="H208" s="512"/>
      <c r="I208" s="512"/>
      <c r="J208" s="512"/>
      <c r="K208" s="512"/>
      <c r="L208" s="512"/>
      <c r="M208" s="512"/>
      <c r="N208" s="512"/>
      <c r="O208" s="512"/>
      <c r="P208" s="512"/>
      <c r="Q208" s="512"/>
      <c r="R208" s="512"/>
      <c r="S208" s="512"/>
      <c r="T208" s="512"/>
      <c r="U208" s="512"/>
      <c r="V208" s="512"/>
      <c r="W208" s="512"/>
      <c r="X208" s="512"/>
      <c r="Y208" s="503"/>
      <c r="Z208" s="503"/>
      <c r="AA208" s="504"/>
    </row>
    <row r="209" spans="1:50" ht="32.25" customHeight="1">
      <c r="A209" s="392"/>
      <c r="B209" s="447" t="s">
        <v>252</v>
      </c>
      <c r="C209" s="512" t="s">
        <v>406</v>
      </c>
      <c r="D209" s="512"/>
      <c r="E209" s="512"/>
      <c r="F209" s="512"/>
      <c r="G209" s="512"/>
      <c r="H209" s="512"/>
      <c r="I209" s="512"/>
      <c r="J209" s="512"/>
      <c r="K209" s="512"/>
      <c r="L209" s="512"/>
      <c r="M209" s="512"/>
      <c r="N209" s="512"/>
      <c r="O209" s="512"/>
      <c r="P209" s="512"/>
      <c r="Q209" s="512"/>
      <c r="R209" s="512"/>
      <c r="S209" s="512"/>
      <c r="T209" s="512"/>
      <c r="U209" s="512"/>
      <c r="V209" s="512"/>
      <c r="W209" s="512"/>
      <c r="X209" s="512"/>
      <c r="Y209" s="503"/>
      <c r="Z209" s="503"/>
      <c r="AA209" s="504"/>
    </row>
    <row r="210" spans="1:50" ht="32.25" customHeight="1" thickBot="1">
      <c r="A210" s="392"/>
      <c r="B210" s="445" t="s">
        <v>250</v>
      </c>
      <c r="C210" s="505" t="s">
        <v>405</v>
      </c>
      <c r="D210" s="505"/>
      <c r="E210" s="505"/>
      <c r="F210" s="505"/>
      <c r="G210" s="505"/>
      <c r="H210" s="505"/>
      <c r="I210" s="505"/>
      <c r="J210" s="505"/>
      <c r="K210" s="505"/>
      <c r="L210" s="505"/>
      <c r="M210" s="505"/>
      <c r="N210" s="505"/>
      <c r="O210" s="505"/>
      <c r="P210" s="505"/>
      <c r="Q210" s="505"/>
      <c r="R210" s="505"/>
      <c r="S210" s="505"/>
      <c r="T210" s="505"/>
      <c r="U210" s="505"/>
      <c r="V210" s="505"/>
      <c r="W210" s="505"/>
      <c r="X210" s="505"/>
      <c r="Y210" s="501"/>
      <c r="Z210" s="501"/>
      <c r="AA210" s="502"/>
    </row>
    <row r="211" spans="1:50" s="425" customFormat="1" ht="20.25" customHeight="1" thickBot="1">
      <c r="A211" s="428" t="s">
        <v>404</v>
      </c>
      <c r="B211" s="428"/>
      <c r="C211" s="429"/>
      <c r="D211" s="429"/>
      <c r="E211" s="429"/>
      <c r="F211" s="429"/>
      <c r="G211" s="429"/>
      <c r="H211" s="429"/>
      <c r="I211" s="429"/>
      <c r="J211" s="428"/>
      <c r="K211" s="428"/>
      <c r="L211" s="428"/>
      <c r="M211" s="428"/>
      <c r="N211" s="428"/>
      <c r="O211" s="428"/>
      <c r="P211" s="428"/>
      <c r="Q211" s="428"/>
      <c r="R211" s="428"/>
    </row>
    <row r="212" spans="1:50" s="425" customFormat="1" ht="48.75" customHeight="1">
      <c r="B212" s="451" t="s">
        <v>228</v>
      </c>
      <c r="C212" s="513" t="s">
        <v>403</v>
      </c>
      <c r="D212" s="513"/>
      <c r="E212" s="513"/>
      <c r="F212" s="513"/>
      <c r="G212" s="513"/>
      <c r="H212" s="513"/>
      <c r="I212" s="513"/>
      <c r="J212" s="513"/>
      <c r="K212" s="513"/>
      <c r="L212" s="513"/>
      <c r="M212" s="513"/>
      <c r="N212" s="513"/>
      <c r="O212" s="513"/>
      <c r="P212" s="513"/>
      <c r="Q212" s="513"/>
      <c r="R212" s="513"/>
      <c r="S212" s="513"/>
      <c r="T212" s="513"/>
      <c r="U212" s="513"/>
      <c r="V212" s="513"/>
      <c r="W212" s="513"/>
      <c r="X212" s="513"/>
      <c r="Y212" s="507"/>
      <c r="Z212" s="507"/>
      <c r="AA212" s="508"/>
    </row>
    <row r="213" spans="1:50" s="425" customFormat="1" ht="29.25" customHeight="1">
      <c r="B213" s="452" t="s">
        <v>226</v>
      </c>
      <c r="C213" s="544" t="s">
        <v>402</v>
      </c>
      <c r="D213" s="544"/>
      <c r="E213" s="544"/>
      <c r="F213" s="544"/>
      <c r="G213" s="544"/>
      <c r="H213" s="544"/>
      <c r="I213" s="544"/>
      <c r="J213" s="544"/>
      <c r="K213" s="544"/>
      <c r="L213" s="544"/>
      <c r="M213" s="544"/>
      <c r="N213" s="544"/>
      <c r="O213" s="544"/>
      <c r="P213" s="544"/>
      <c r="Q213" s="544"/>
      <c r="R213" s="544"/>
      <c r="S213" s="544"/>
      <c r="T213" s="544"/>
      <c r="U213" s="544"/>
      <c r="V213" s="544"/>
      <c r="W213" s="544"/>
      <c r="X213" s="544"/>
      <c r="Y213" s="503"/>
      <c r="Z213" s="503"/>
      <c r="AA213" s="504"/>
    </row>
    <row r="214" spans="1:50" s="425" customFormat="1" ht="29.25" customHeight="1">
      <c r="B214" s="452" t="s">
        <v>224</v>
      </c>
      <c r="C214" s="543" t="s">
        <v>401</v>
      </c>
      <c r="D214" s="543"/>
      <c r="E214" s="543"/>
      <c r="F214" s="543"/>
      <c r="G214" s="543"/>
      <c r="H214" s="543"/>
      <c r="I214" s="543"/>
      <c r="J214" s="543"/>
      <c r="K214" s="543"/>
      <c r="L214" s="543"/>
      <c r="M214" s="543"/>
      <c r="N214" s="543"/>
      <c r="O214" s="543"/>
      <c r="P214" s="543"/>
      <c r="Q214" s="543"/>
      <c r="R214" s="543"/>
      <c r="S214" s="543"/>
      <c r="T214" s="543"/>
      <c r="U214" s="543"/>
      <c r="V214" s="543"/>
      <c r="W214" s="543"/>
      <c r="X214" s="543"/>
      <c r="Y214" s="503"/>
      <c r="Z214" s="503"/>
      <c r="AA214" s="504"/>
    </row>
    <row r="215" spans="1:50" s="425" customFormat="1" ht="29.25" customHeight="1" thickBot="1">
      <c r="B215" s="453" t="s">
        <v>236</v>
      </c>
      <c r="C215" s="500" t="s">
        <v>400</v>
      </c>
      <c r="D215" s="500"/>
      <c r="E215" s="500"/>
      <c r="F215" s="500"/>
      <c r="G215" s="500"/>
      <c r="H215" s="500"/>
      <c r="I215" s="500"/>
      <c r="J215" s="500"/>
      <c r="K215" s="500"/>
      <c r="L215" s="500"/>
      <c r="M215" s="500"/>
      <c r="N215" s="500"/>
      <c r="O215" s="500"/>
      <c r="P215" s="500"/>
      <c r="Q215" s="500"/>
      <c r="R215" s="500"/>
      <c r="S215" s="500"/>
      <c r="T215" s="500"/>
      <c r="U215" s="500"/>
      <c r="V215" s="500"/>
      <c r="W215" s="500"/>
      <c r="X215" s="500"/>
      <c r="Y215" s="501"/>
      <c r="Z215" s="501"/>
      <c r="AA215" s="502"/>
    </row>
    <row r="216" spans="1:50" ht="19.5" customHeight="1" thickBot="1">
      <c r="A216" s="391" t="s">
        <v>399</v>
      </c>
      <c r="C216" s="420"/>
      <c r="D216" s="420"/>
      <c r="E216" s="420"/>
      <c r="F216" s="420"/>
      <c r="G216" s="420"/>
      <c r="H216" s="420"/>
      <c r="I216" s="420"/>
    </row>
    <row r="217" spans="1:50" ht="47.25" customHeight="1" thickBot="1">
      <c r="A217" s="420"/>
      <c r="B217" s="450" t="s">
        <v>228</v>
      </c>
      <c r="C217" s="514" t="s">
        <v>398</v>
      </c>
      <c r="D217" s="514"/>
      <c r="E217" s="514"/>
      <c r="F217" s="514"/>
      <c r="G217" s="514"/>
      <c r="H217" s="514"/>
      <c r="I217" s="514"/>
      <c r="J217" s="514"/>
      <c r="K217" s="514"/>
      <c r="L217" s="514"/>
      <c r="M217" s="514"/>
      <c r="N217" s="514"/>
      <c r="O217" s="514"/>
      <c r="P217" s="514"/>
      <c r="Q217" s="514"/>
      <c r="R217" s="514"/>
      <c r="S217" s="514"/>
      <c r="T217" s="514"/>
      <c r="U217" s="514"/>
      <c r="V217" s="514"/>
      <c r="W217" s="514"/>
      <c r="X217" s="514"/>
      <c r="Y217" s="515"/>
      <c r="Z217" s="515"/>
      <c r="AA217" s="516"/>
    </row>
    <row r="218" spans="1:50" ht="19.5" customHeight="1" thickBot="1">
      <c r="A218" s="391" t="s">
        <v>397</v>
      </c>
      <c r="C218" s="420"/>
      <c r="D218" s="420"/>
      <c r="E218" s="420"/>
      <c r="F218" s="420"/>
      <c r="G218" s="420"/>
      <c r="H218" s="420"/>
      <c r="I218" s="420"/>
    </row>
    <row r="219" spans="1:50" ht="27.75" customHeight="1">
      <c r="A219" s="420"/>
      <c r="B219" s="446" t="s">
        <v>228</v>
      </c>
      <c r="C219" s="542" t="s">
        <v>396</v>
      </c>
      <c r="D219" s="542"/>
      <c r="E219" s="542"/>
      <c r="F219" s="542"/>
      <c r="G219" s="542"/>
      <c r="H219" s="542"/>
      <c r="I219" s="542"/>
      <c r="J219" s="542"/>
      <c r="K219" s="542"/>
      <c r="L219" s="542"/>
      <c r="M219" s="542"/>
      <c r="N219" s="542"/>
      <c r="O219" s="542"/>
      <c r="P219" s="542"/>
      <c r="Q219" s="542"/>
      <c r="R219" s="542"/>
      <c r="S219" s="542"/>
      <c r="T219" s="542"/>
      <c r="U219" s="542"/>
      <c r="V219" s="542"/>
      <c r="W219" s="542"/>
      <c r="X219" s="542"/>
      <c r="Y219" s="507"/>
      <c r="Z219" s="507"/>
      <c r="AA219" s="508"/>
    </row>
    <row r="220" spans="1:50" ht="276.75" customHeight="1" thickBot="1">
      <c r="A220" s="420"/>
      <c r="B220" s="445" t="s">
        <v>364</v>
      </c>
      <c r="C220" s="517" t="s">
        <v>395</v>
      </c>
      <c r="D220" s="517"/>
      <c r="E220" s="517"/>
      <c r="F220" s="517"/>
      <c r="G220" s="517"/>
      <c r="H220" s="517"/>
      <c r="I220" s="517"/>
      <c r="J220" s="517"/>
      <c r="K220" s="517"/>
      <c r="L220" s="517"/>
      <c r="M220" s="517"/>
      <c r="N220" s="517"/>
      <c r="O220" s="517"/>
      <c r="P220" s="517"/>
      <c r="Q220" s="517"/>
      <c r="R220" s="517"/>
      <c r="S220" s="517"/>
      <c r="T220" s="517"/>
      <c r="U220" s="517"/>
      <c r="V220" s="517"/>
      <c r="W220" s="517"/>
      <c r="X220" s="517"/>
      <c r="Y220" s="501"/>
      <c r="Z220" s="501"/>
      <c r="AA220" s="502"/>
      <c r="AC220" s="425"/>
      <c r="AD220" s="425"/>
      <c r="AE220" s="425"/>
      <c r="AF220" s="425"/>
      <c r="AG220" s="425"/>
      <c r="AH220" s="425"/>
      <c r="AI220" s="425"/>
      <c r="AJ220" s="425"/>
      <c r="AK220" s="425"/>
      <c r="AL220" s="425"/>
      <c r="AM220" s="425"/>
      <c r="AN220" s="425"/>
      <c r="AO220" s="425"/>
      <c r="AP220" s="425"/>
      <c r="AQ220" s="425"/>
      <c r="AR220" s="425"/>
      <c r="AS220" s="425"/>
      <c r="AT220" s="425"/>
      <c r="AU220" s="425"/>
      <c r="AV220" s="425"/>
      <c r="AW220" s="425"/>
      <c r="AX220" s="425"/>
    </row>
    <row r="221" spans="1:50" ht="19.5" customHeight="1" thickBot="1">
      <c r="A221" s="391" t="s">
        <v>394</v>
      </c>
      <c r="C221" s="420"/>
      <c r="D221" s="420"/>
      <c r="E221" s="420"/>
      <c r="F221" s="420"/>
      <c r="G221" s="420"/>
      <c r="H221" s="420"/>
      <c r="I221" s="420"/>
    </row>
    <row r="222" spans="1:50" ht="39.75" customHeight="1" thickBot="1">
      <c r="A222" s="420"/>
      <c r="B222" s="450" t="s">
        <v>228</v>
      </c>
      <c r="C222" s="514" t="s">
        <v>699</v>
      </c>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5"/>
      <c r="Z222" s="515"/>
      <c r="AA222" s="516"/>
    </row>
    <row r="223" spans="1:50" ht="19.5" customHeight="1">
      <c r="A223" s="392"/>
      <c r="B223" s="413"/>
      <c r="C223" s="413"/>
      <c r="D223" s="413"/>
      <c r="E223" s="413"/>
      <c r="F223" s="413"/>
      <c r="G223" s="413"/>
      <c r="H223" s="413"/>
      <c r="I223" s="413"/>
      <c r="J223" s="413"/>
      <c r="K223" s="413"/>
      <c r="L223" s="413"/>
      <c r="M223" s="413"/>
      <c r="N223" s="413"/>
      <c r="O223" s="413"/>
      <c r="P223" s="413"/>
      <c r="Q223" s="413"/>
      <c r="R223" s="413"/>
      <c r="S223" s="413"/>
      <c r="T223" s="413"/>
      <c r="U223" s="413"/>
      <c r="V223" s="413"/>
      <c r="W223" s="413"/>
      <c r="X223" s="413"/>
      <c r="Y223" s="413"/>
      <c r="Z223" s="413"/>
      <c r="AA223" s="413"/>
    </row>
    <row r="224" spans="1:50" ht="19.5" customHeight="1">
      <c r="A224" s="399"/>
      <c r="B224" s="392"/>
      <c r="C224" s="392"/>
      <c r="D224" s="392"/>
      <c r="E224" s="392"/>
      <c r="F224" s="392"/>
      <c r="G224" s="392"/>
      <c r="H224" s="392"/>
      <c r="I224" s="392"/>
      <c r="J224" s="392"/>
      <c r="K224" s="392"/>
      <c r="L224" s="392"/>
      <c r="M224" s="392"/>
      <c r="N224" s="392"/>
      <c r="O224" s="392"/>
      <c r="P224" s="392"/>
      <c r="Q224" s="392"/>
      <c r="R224" s="392"/>
    </row>
    <row r="225" spans="1:27" ht="19.5" customHeight="1" thickBot="1">
      <c r="A225" s="391" t="s">
        <v>393</v>
      </c>
      <c r="C225" s="420"/>
      <c r="D225" s="420"/>
      <c r="E225" s="420"/>
      <c r="F225" s="420"/>
      <c r="G225" s="420"/>
      <c r="H225" s="420"/>
      <c r="I225" s="420"/>
      <c r="P225" s="401"/>
    </row>
    <row r="226" spans="1:27" ht="41.25" customHeight="1">
      <c r="A226" s="420"/>
      <c r="B226" s="446" t="s">
        <v>228</v>
      </c>
      <c r="C226" s="506" t="s">
        <v>392</v>
      </c>
      <c r="D226" s="506"/>
      <c r="E226" s="506"/>
      <c r="F226" s="506"/>
      <c r="G226" s="506"/>
      <c r="H226" s="506"/>
      <c r="I226" s="506"/>
      <c r="J226" s="506"/>
      <c r="K226" s="506"/>
      <c r="L226" s="506"/>
      <c r="M226" s="506"/>
      <c r="N226" s="506"/>
      <c r="O226" s="506"/>
      <c r="P226" s="506"/>
      <c r="Q226" s="506"/>
      <c r="R226" s="506"/>
      <c r="S226" s="506"/>
      <c r="T226" s="506"/>
      <c r="U226" s="506"/>
      <c r="V226" s="506"/>
      <c r="W226" s="506"/>
      <c r="X226" s="506"/>
      <c r="Y226" s="507"/>
      <c r="Z226" s="507"/>
      <c r="AA226" s="508"/>
    </row>
    <row r="227" spans="1:27" ht="41.25" customHeight="1">
      <c r="A227" s="420"/>
      <c r="B227" s="447" t="s">
        <v>226</v>
      </c>
      <c r="C227" s="512" t="s">
        <v>391</v>
      </c>
      <c r="D227" s="512"/>
      <c r="E227" s="512"/>
      <c r="F227" s="512"/>
      <c r="G227" s="512"/>
      <c r="H227" s="512"/>
      <c r="I227" s="512"/>
      <c r="J227" s="512"/>
      <c r="K227" s="512"/>
      <c r="L227" s="512"/>
      <c r="M227" s="512"/>
      <c r="N227" s="512"/>
      <c r="O227" s="512"/>
      <c r="P227" s="512"/>
      <c r="Q227" s="512"/>
      <c r="R227" s="512"/>
      <c r="S227" s="512"/>
      <c r="T227" s="512"/>
      <c r="U227" s="512"/>
      <c r="V227" s="512"/>
      <c r="W227" s="512"/>
      <c r="X227" s="512"/>
      <c r="Y227" s="503"/>
      <c r="Z227" s="503"/>
      <c r="AA227" s="504"/>
    </row>
    <row r="228" spans="1:27" ht="50.25" customHeight="1">
      <c r="A228" s="420"/>
      <c r="B228" s="447" t="s">
        <v>224</v>
      </c>
      <c r="C228" s="512" t="s">
        <v>390</v>
      </c>
      <c r="D228" s="512"/>
      <c r="E228" s="512"/>
      <c r="F228" s="512"/>
      <c r="G228" s="512"/>
      <c r="H228" s="512"/>
      <c r="I228" s="512"/>
      <c r="J228" s="512"/>
      <c r="K228" s="512"/>
      <c r="L228" s="512"/>
      <c r="M228" s="512"/>
      <c r="N228" s="512"/>
      <c r="O228" s="512"/>
      <c r="P228" s="512"/>
      <c r="Q228" s="512"/>
      <c r="R228" s="512"/>
      <c r="S228" s="512"/>
      <c r="T228" s="512"/>
      <c r="U228" s="512"/>
      <c r="V228" s="512"/>
      <c r="W228" s="512"/>
      <c r="X228" s="512"/>
      <c r="Y228" s="503"/>
      <c r="Z228" s="503"/>
      <c r="AA228" s="504"/>
    </row>
    <row r="229" spans="1:27" ht="41.25" customHeight="1">
      <c r="A229" s="420"/>
      <c r="B229" s="447" t="s">
        <v>236</v>
      </c>
      <c r="C229" s="512" t="s">
        <v>389</v>
      </c>
      <c r="D229" s="512"/>
      <c r="E229" s="512"/>
      <c r="F229" s="512"/>
      <c r="G229" s="512"/>
      <c r="H229" s="512"/>
      <c r="I229" s="512"/>
      <c r="J229" s="512"/>
      <c r="K229" s="512"/>
      <c r="L229" s="512"/>
      <c r="M229" s="512"/>
      <c r="N229" s="512"/>
      <c r="O229" s="512"/>
      <c r="P229" s="512"/>
      <c r="Q229" s="512"/>
      <c r="R229" s="512"/>
      <c r="S229" s="512"/>
      <c r="T229" s="512"/>
      <c r="U229" s="512"/>
      <c r="V229" s="512"/>
      <c r="W229" s="512"/>
      <c r="X229" s="512"/>
      <c r="Y229" s="503"/>
      <c r="Z229" s="503"/>
      <c r="AA229" s="504"/>
    </row>
    <row r="230" spans="1:27" ht="41.25" customHeight="1">
      <c r="A230" s="420"/>
      <c r="B230" s="447" t="s">
        <v>234</v>
      </c>
      <c r="C230" s="512" t="s">
        <v>388</v>
      </c>
      <c r="D230" s="512"/>
      <c r="E230" s="512"/>
      <c r="F230" s="512"/>
      <c r="G230" s="512"/>
      <c r="H230" s="512"/>
      <c r="I230" s="512"/>
      <c r="J230" s="512"/>
      <c r="K230" s="512"/>
      <c r="L230" s="512"/>
      <c r="M230" s="512"/>
      <c r="N230" s="512"/>
      <c r="O230" s="512"/>
      <c r="P230" s="512"/>
      <c r="Q230" s="512"/>
      <c r="R230" s="512"/>
      <c r="S230" s="512"/>
      <c r="T230" s="512"/>
      <c r="U230" s="512"/>
      <c r="V230" s="512"/>
      <c r="W230" s="512"/>
      <c r="X230" s="512"/>
      <c r="Y230" s="503"/>
      <c r="Z230" s="503"/>
      <c r="AA230" s="504"/>
    </row>
    <row r="231" spans="1:27" ht="81" customHeight="1">
      <c r="A231" s="420"/>
      <c r="B231" s="447" t="s">
        <v>254</v>
      </c>
      <c r="C231" s="512" t="s">
        <v>387</v>
      </c>
      <c r="D231" s="512"/>
      <c r="E231" s="512"/>
      <c r="F231" s="512"/>
      <c r="G231" s="512"/>
      <c r="H231" s="512"/>
      <c r="I231" s="512"/>
      <c r="J231" s="512"/>
      <c r="K231" s="512"/>
      <c r="L231" s="512"/>
      <c r="M231" s="512"/>
      <c r="N231" s="512"/>
      <c r="O231" s="512"/>
      <c r="P231" s="512"/>
      <c r="Q231" s="512"/>
      <c r="R231" s="512"/>
      <c r="S231" s="512"/>
      <c r="T231" s="512"/>
      <c r="U231" s="512"/>
      <c r="V231" s="512"/>
      <c r="W231" s="512"/>
      <c r="X231" s="512"/>
      <c r="Y231" s="503"/>
      <c r="Z231" s="503"/>
      <c r="AA231" s="504"/>
    </row>
    <row r="232" spans="1:27" ht="41.25" customHeight="1" thickBot="1">
      <c r="A232" s="420"/>
      <c r="B232" s="445" t="s">
        <v>252</v>
      </c>
      <c r="C232" s="505" t="s">
        <v>386</v>
      </c>
      <c r="D232" s="505"/>
      <c r="E232" s="505"/>
      <c r="F232" s="505"/>
      <c r="G232" s="505"/>
      <c r="H232" s="505"/>
      <c r="I232" s="505"/>
      <c r="J232" s="505"/>
      <c r="K232" s="505"/>
      <c r="L232" s="505"/>
      <c r="M232" s="505"/>
      <c r="N232" s="505"/>
      <c r="O232" s="505"/>
      <c r="P232" s="505"/>
      <c r="Q232" s="505"/>
      <c r="R232" s="505"/>
      <c r="S232" s="505"/>
      <c r="T232" s="505"/>
      <c r="U232" s="505"/>
      <c r="V232" s="505"/>
      <c r="W232" s="505"/>
      <c r="X232" s="505"/>
      <c r="Y232" s="501"/>
      <c r="Z232" s="501"/>
      <c r="AA232" s="502"/>
    </row>
    <row r="233" spans="1:27" ht="19.5" customHeight="1" thickBot="1">
      <c r="A233" s="391" t="s">
        <v>385</v>
      </c>
      <c r="C233" s="420"/>
      <c r="D233" s="420"/>
      <c r="E233" s="420"/>
      <c r="F233" s="420"/>
      <c r="G233" s="420"/>
      <c r="H233" s="420"/>
      <c r="I233" s="420"/>
    </row>
    <row r="234" spans="1:27" ht="63.75" customHeight="1" thickBot="1">
      <c r="A234" s="420"/>
      <c r="B234" s="450" t="s">
        <v>228</v>
      </c>
      <c r="C234" s="514" t="s">
        <v>384</v>
      </c>
      <c r="D234" s="514"/>
      <c r="E234" s="514"/>
      <c r="F234" s="514"/>
      <c r="G234" s="514"/>
      <c r="H234" s="514"/>
      <c r="I234" s="514"/>
      <c r="J234" s="514"/>
      <c r="K234" s="514"/>
      <c r="L234" s="514"/>
      <c r="M234" s="514"/>
      <c r="N234" s="514"/>
      <c r="O234" s="514"/>
      <c r="P234" s="514"/>
      <c r="Q234" s="514"/>
      <c r="R234" s="514"/>
      <c r="S234" s="514"/>
      <c r="T234" s="514"/>
      <c r="U234" s="514"/>
      <c r="V234" s="514"/>
      <c r="W234" s="514"/>
      <c r="X234" s="514"/>
      <c r="Y234" s="515"/>
      <c r="Z234" s="515"/>
      <c r="AA234" s="516"/>
    </row>
    <row r="235" spans="1:27" ht="19.5" customHeight="1">
      <c r="A235" s="392" t="s">
        <v>383</v>
      </c>
      <c r="B235" s="398"/>
      <c r="C235" s="413"/>
      <c r="D235" s="398"/>
      <c r="E235" s="398"/>
      <c r="F235" s="398"/>
      <c r="G235" s="398"/>
      <c r="H235" s="398"/>
      <c r="I235" s="398"/>
      <c r="J235" s="400"/>
      <c r="K235" s="400"/>
      <c r="L235" s="400"/>
      <c r="M235" s="400"/>
      <c r="N235" s="400"/>
      <c r="O235" s="400"/>
      <c r="P235" s="400"/>
      <c r="Q235" s="400"/>
      <c r="R235" s="400"/>
      <c r="S235" s="413"/>
      <c r="T235" s="413"/>
      <c r="U235" s="413"/>
      <c r="V235" s="413"/>
      <c r="W235" s="413"/>
      <c r="X235" s="413"/>
      <c r="Y235" s="421"/>
      <c r="Z235" s="421"/>
      <c r="AA235" s="421"/>
    </row>
    <row r="236" spans="1:27" ht="19.5" customHeight="1">
      <c r="A236" s="392"/>
      <c r="B236" s="400" t="s">
        <v>382</v>
      </c>
      <c r="C236" s="413"/>
      <c r="D236" s="398"/>
      <c r="E236" s="398"/>
      <c r="F236" s="398"/>
      <c r="G236" s="398"/>
      <c r="H236" s="398"/>
      <c r="I236" s="398"/>
      <c r="J236" s="400"/>
      <c r="K236" s="390"/>
      <c r="L236" s="400"/>
      <c r="M236" s="400"/>
      <c r="N236" s="400"/>
      <c r="O236" s="400"/>
      <c r="P236" s="400"/>
      <c r="Q236" s="400"/>
      <c r="R236" s="400"/>
      <c r="S236" s="413"/>
      <c r="T236" s="413"/>
      <c r="U236" s="413"/>
      <c r="V236" s="413"/>
      <c r="W236" s="413"/>
      <c r="X236" s="413"/>
      <c r="Y236" s="421"/>
      <c r="Z236" s="421"/>
      <c r="AA236" s="421"/>
    </row>
    <row r="237" spans="1:27" ht="19.5" customHeight="1" thickBot="1">
      <c r="A237" s="391" t="s">
        <v>381</v>
      </c>
      <c r="C237" s="420"/>
      <c r="D237" s="420"/>
      <c r="E237" s="420"/>
      <c r="F237" s="420"/>
      <c r="G237" s="420"/>
      <c r="H237" s="420"/>
      <c r="I237" s="420"/>
      <c r="Y237" s="413"/>
      <c r="Z237" s="413"/>
      <c r="AA237" s="413"/>
    </row>
    <row r="238" spans="1:27" ht="33" customHeight="1">
      <c r="A238" s="420"/>
      <c r="B238" s="446" t="s">
        <v>228</v>
      </c>
      <c r="C238" s="506" t="s">
        <v>380</v>
      </c>
      <c r="D238" s="506"/>
      <c r="E238" s="506"/>
      <c r="F238" s="506"/>
      <c r="G238" s="506"/>
      <c r="H238" s="506"/>
      <c r="I238" s="506"/>
      <c r="J238" s="506"/>
      <c r="K238" s="506"/>
      <c r="L238" s="506"/>
      <c r="M238" s="506"/>
      <c r="N238" s="506"/>
      <c r="O238" s="506"/>
      <c r="P238" s="506"/>
      <c r="Q238" s="506"/>
      <c r="R238" s="506"/>
      <c r="S238" s="506"/>
      <c r="T238" s="506"/>
      <c r="U238" s="506"/>
      <c r="V238" s="506"/>
      <c r="W238" s="506"/>
      <c r="X238" s="506"/>
      <c r="Y238" s="507"/>
      <c r="Z238" s="507"/>
      <c r="AA238" s="508"/>
    </row>
    <row r="239" spans="1:27" ht="33" customHeight="1">
      <c r="A239" s="420"/>
      <c r="B239" s="447" t="s">
        <v>226</v>
      </c>
      <c r="C239" s="512" t="s">
        <v>379</v>
      </c>
      <c r="D239" s="512"/>
      <c r="E239" s="512"/>
      <c r="F239" s="512"/>
      <c r="G239" s="512"/>
      <c r="H239" s="512"/>
      <c r="I239" s="512"/>
      <c r="J239" s="512"/>
      <c r="K239" s="512"/>
      <c r="L239" s="512"/>
      <c r="M239" s="512"/>
      <c r="N239" s="512"/>
      <c r="O239" s="512"/>
      <c r="P239" s="512"/>
      <c r="Q239" s="512"/>
      <c r="R239" s="512"/>
      <c r="S239" s="512"/>
      <c r="T239" s="512"/>
      <c r="U239" s="512"/>
      <c r="V239" s="512"/>
      <c r="W239" s="512"/>
      <c r="X239" s="512"/>
      <c r="Y239" s="503"/>
      <c r="Z239" s="503"/>
      <c r="AA239" s="504"/>
    </row>
    <row r="240" spans="1:27" ht="33" customHeight="1">
      <c r="A240" s="420"/>
      <c r="B240" s="447" t="s">
        <v>224</v>
      </c>
      <c r="C240" s="512" t="s">
        <v>378</v>
      </c>
      <c r="D240" s="512"/>
      <c r="E240" s="512"/>
      <c r="F240" s="512"/>
      <c r="G240" s="512"/>
      <c r="H240" s="512"/>
      <c r="I240" s="512"/>
      <c r="J240" s="512"/>
      <c r="K240" s="512"/>
      <c r="L240" s="512"/>
      <c r="M240" s="512"/>
      <c r="N240" s="512"/>
      <c r="O240" s="512"/>
      <c r="P240" s="512"/>
      <c r="Q240" s="512"/>
      <c r="R240" s="512"/>
      <c r="S240" s="512"/>
      <c r="T240" s="512"/>
      <c r="U240" s="512"/>
      <c r="V240" s="512"/>
      <c r="W240" s="512"/>
      <c r="X240" s="512"/>
      <c r="Y240" s="503"/>
      <c r="Z240" s="503"/>
      <c r="AA240" s="504"/>
    </row>
    <row r="241" spans="1:27" ht="33" customHeight="1">
      <c r="A241" s="420"/>
      <c r="B241" s="447" t="s">
        <v>236</v>
      </c>
      <c r="C241" s="512" t="s">
        <v>377</v>
      </c>
      <c r="D241" s="512"/>
      <c r="E241" s="512"/>
      <c r="F241" s="512"/>
      <c r="G241" s="512"/>
      <c r="H241" s="512"/>
      <c r="I241" s="512"/>
      <c r="J241" s="512"/>
      <c r="K241" s="512"/>
      <c r="L241" s="512"/>
      <c r="M241" s="512"/>
      <c r="N241" s="512"/>
      <c r="O241" s="512"/>
      <c r="P241" s="512"/>
      <c r="Q241" s="512"/>
      <c r="R241" s="512"/>
      <c r="S241" s="512"/>
      <c r="T241" s="512"/>
      <c r="U241" s="512"/>
      <c r="V241" s="512"/>
      <c r="W241" s="512"/>
      <c r="X241" s="512"/>
      <c r="Y241" s="503"/>
      <c r="Z241" s="503"/>
      <c r="AA241" s="504"/>
    </row>
    <row r="242" spans="1:27" ht="33" customHeight="1" thickBot="1">
      <c r="A242" s="420"/>
      <c r="B242" s="445" t="s">
        <v>234</v>
      </c>
      <c r="C242" s="505" t="s">
        <v>376</v>
      </c>
      <c r="D242" s="505"/>
      <c r="E242" s="505"/>
      <c r="F242" s="505"/>
      <c r="G242" s="505"/>
      <c r="H242" s="505"/>
      <c r="I242" s="505"/>
      <c r="J242" s="505"/>
      <c r="K242" s="505"/>
      <c r="L242" s="505"/>
      <c r="M242" s="505"/>
      <c r="N242" s="505"/>
      <c r="O242" s="505"/>
      <c r="P242" s="505"/>
      <c r="Q242" s="505"/>
      <c r="R242" s="505"/>
      <c r="S242" s="505"/>
      <c r="T242" s="505"/>
      <c r="U242" s="505"/>
      <c r="V242" s="505"/>
      <c r="W242" s="505"/>
      <c r="X242" s="505"/>
      <c r="Y242" s="501"/>
      <c r="Z242" s="501"/>
      <c r="AA242" s="502"/>
    </row>
    <row r="243" spans="1:27" ht="19.5" customHeight="1">
      <c r="A243" s="391" t="s">
        <v>375</v>
      </c>
      <c r="C243" s="420"/>
      <c r="D243" s="420"/>
      <c r="E243" s="420"/>
      <c r="F243" s="420"/>
      <c r="G243" s="420"/>
      <c r="H243" s="420"/>
      <c r="I243" s="420"/>
      <c r="Y243" s="413"/>
      <c r="Z243" s="413"/>
      <c r="AA243" s="413"/>
    </row>
    <row r="244" spans="1:27" ht="19.5" customHeight="1" thickBot="1">
      <c r="A244" s="390"/>
      <c r="B244" s="391" t="s">
        <v>374</v>
      </c>
      <c r="C244" s="420"/>
      <c r="D244" s="420"/>
      <c r="E244" s="420"/>
      <c r="F244" s="420"/>
      <c r="G244" s="420"/>
      <c r="H244" s="420"/>
      <c r="I244" s="420"/>
      <c r="Y244" s="413"/>
      <c r="Z244" s="413"/>
      <c r="AA244" s="413"/>
    </row>
    <row r="245" spans="1:27" ht="50.25" customHeight="1">
      <c r="A245" s="420"/>
      <c r="B245" s="446" t="s">
        <v>228</v>
      </c>
      <c r="C245" s="506" t="s">
        <v>373</v>
      </c>
      <c r="D245" s="506"/>
      <c r="E245" s="506"/>
      <c r="F245" s="506"/>
      <c r="G245" s="506"/>
      <c r="H245" s="506"/>
      <c r="I245" s="506"/>
      <c r="J245" s="506"/>
      <c r="K245" s="506"/>
      <c r="L245" s="506"/>
      <c r="M245" s="506"/>
      <c r="N245" s="506"/>
      <c r="O245" s="506"/>
      <c r="P245" s="506"/>
      <c r="Q245" s="506"/>
      <c r="R245" s="506"/>
      <c r="S245" s="506"/>
      <c r="T245" s="506"/>
      <c r="U245" s="506"/>
      <c r="V245" s="506"/>
      <c r="W245" s="506"/>
      <c r="X245" s="506"/>
      <c r="Y245" s="507"/>
      <c r="Z245" s="507"/>
      <c r="AA245" s="508"/>
    </row>
    <row r="246" spans="1:27" ht="37.5" customHeight="1" thickBot="1">
      <c r="A246" s="420"/>
      <c r="B246" s="445" t="s">
        <v>226</v>
      </c>
      <c r="C246" s="505" t="s">
        <v>372</v>
      </c>
      <c r="D246" s="505"/>
      <c r="E246" s="505"/>
      <c r="F246" s="505"/>
      <c r="G246" s="505"/>
      <c r="H246" s="505"/>
      <c r="I246" s="505"/>
      <c r="J246" s="505"/>
      <c r="K246" s="505"/>
      <c r="L246" s="505"/>
      <c r="M246" s="505"/>
      <c r="N246" s="505"/>
      <c r="O246" s="505"/>
      <c r="P246" s="505"/>
      <c r="Q246" s="505"/>
      <c r="R246" s="505"/>
      <c r="S246" s="505"/>
      <c r="T246" s="505"/>
      <c r="U246" s="505"/>
      <c r="V246" s="505"/>
      <c r="W246" s="505"/>
      <c r="X246" s="505"/>
      <c r="Y246" s="501"/>
      <c r="Z246" s="501"/>
      <c r="AA246" s="502"/>
    </row>
    <row r="247" spans="1:27" ht="19.5" customHeight="1" thickBot="1">
      <c r="A247" s="390"/>
      <c r="B247" s="391" t="s">
        <v>371</v>
      </c>
      <c r="C247" s="420"/>
      <c r="D247" s="420"/>
      <c r="E247" s="420"/>
      <c r="F247" s="420"/>
      <c r="G247" s="420"/>
      <c r="H247" s="420"/>
      <c r="I247" s="420"/>
      <c r="Y247" s="413"/>
      <c r="Z247" s="413"/>
      <c r="AA247" s="413"/>
    </row>
    <row r="248" spans="1:27" ht="111" customHeight="1">
      <c r="A248" s="420"/>
      <c r="B248" s="446" t="s">
        <v>228</v>
      </c>
      <c r="C248" s="506" t="s">
        <v>370</v>
      </c>
      <c r="D248" s="506"/>
      <c r="E248" s="506"/>
      <c r="F248" s="506"/>
      <c r="G248" s="506"/>
      <c r="H248" s="506"/>
      <c r="I248" s="506"/>
      <c r="J248" s="506"/>
      <c r="K248" s="506"/>
      <c r="L248" s="506"/>
      <c r="M248" s="506"/>
      <c r="N248" s="506"/>
      <c r="O248" s="506"/>
      <c r="P248" s="506"/>
      <c r="Q248" s="506"/>
      <c r="R248" s="506"/>
      <c r="S248" s="506"/>
      <c r="T248" s="506"/>
      <c r="U248" s="506"/>
      <c r="V248" s="506"/>
      <c r="W248" s="506"/>
      <c r="X248" s="506"/>
      <c r="Y248" s="507"/>
      <c r="Z248" s="507"/>
      <c r="AA248" s="508"/>
    </row>
    <row r="249" spans="1:27" ht="60" customHeight="1">
      <c r="A249" s="420"/>
      <c r="B249" s="447" t="s">
        <v>226</v>
      </c>
      <c r="C249" s="512" t="s">
        <v>369</v>
      </c>
      <c r="D249" s="512"/>
      <c r="E249" s="512"/>
      <c r="F249" s="512"/>
      <c r="G249" s="512"/>
      <c r="H249" s="512"/>
      <c r="I249" s="512"/>
      <c r="J249" s="512"/>
      <c r="K249" s="512"/>
      <c r="L249" s="512"/>
      <c r="M249" s="512"/>
      <c r="N249" s="512"/>
      <c r="O249" s="512"/>
      <c r="P249" s="512"/>
      <c r="Q249" s="512"/>
      <c r="R249" s="512"/>
      <c r="S249" s="512"/>
      <c r="T249" s="512"/>
      <c r="U249" s="512"/>
      <c r="V249" s="512"/>
      <c r="W249" s="512"/>
      <c r="X249" s="512"/>
      <c r="Y249" s="503"/>
      <c r="Z249" s="503"/>
      <c r="AA249" s="504"/>
    </row>
    <row r="250" spans="1:27" ht="47.25" customHeight="1" thickBot="1">
      <c r="A250" s="420"/>
      <c r="B250" s="445" t="s">
        <v>224</v>
      </c>
      <c r="C250" s="505" t="s">
        <v>368</v>
      </c>
      <c r="D250" s="505"/>
      <c r="E250" s="505"/>
      <c r="F250" s="505"/>
      <c r="G250" s="505"/>
      <c r="H250" s="505"/>
      <c r="I250" s="505"/>
      <c r="J250" s="505"/>
      <c r="K250" s="505"/>
      <c r="L250" s="505"/>
      <c r="M250" s="505"/>
      <c r="N250" s="505"/>
      <c r="O250" s="505"/>
      <c r="P250" s="505"/>
      <c r="Q250" s="505"/>
      <c r="R250" s="505"/>
      <c r="S250" s="505"/>
      <c r="T250" s="505"/>
      <c r="U250" s="505"/>
      <c r="V250" s="505"/>
      <c r="W250" s="505"/>
      <c r="X250" s="505"/>
      <c r="Y250" s="501"/>
      <c r="Z250" s="501"/>
      <c r="AA250" s="502"/>
    </row>
    <row r="251" spans="1:27" ht="19.5" customHeight="1">
      <c r="A251" s="391" t="s">
        <v>367</v>
      </c>
      <c r="C251" s="420"/>
      <c r="D251" s="420"/>
      <c r="E251" s="420"/>
      <c r="F251" s="420"/>
      <c r="G251" s="420"/>
      <c r="H251" s="420"/>
      <c r="I251" s="420"/>
      <c r="Y251" s="413"/>
      <c r="Z251" s="413"/>
      <c r="AA251" s="413"/>
    </row>
    <row r="252" spans="1:27" ht="19.5" customHeight="1" thickBot="1">
      <c r="A252" s="390"/>
      <c r="B252" s="391" t="s">
        <v>366</v>
      </c>
      <c r="C252" s="420"/>
      <c r="D252" s="420"/>
      <c r="E252" s="420"/>
      <c r="F252" s="420"/>
      <c r="G252" s="420"/>
      <c r="H252" s="420"/>
      <c r="I252" s="420"/>
      <c r="Y252" s="413"/>
      <c r="Z252" s="413"/>
      <c r="AA252" s="413"/>
    </row>
    <row r="253" spans="1:27" s="431" customFormat="1" ht="126.75" customHeight="1">
      <c r="A253" s="420"/>
      <c r="B253" s="446" t="s">
        <v>228</v>
      </c>
      <c r="C253" s="506" t="s">
        <v>365</v>
      </c>
      <c r="D253" s="506"/>
      <c r="E253" s="506"/>
      <c r="F253" s="506"/>
      <c r="G253" s="506"/>
      <c r="H253" s="506"/>
      <c r="I253" s="506"/>
      <c r="J253" s="506"/>
      <c r="K253" s="506"/>
      <c r="L253" s="506"/>
      <c r="M253" s="506"/>
      <c r="N253" s="506"/>
      <c r="O253" s="506"/>
      <c r="P253" s="506"/>
      <c r="Q253" s="506"/>
      <c r="R253" s="506"/>
      <c r="S253" s="506"/>
      <c r="T253" s="506"/>
      <c r="U253" s="506"/>
      <c r="V253" s="506"/>
      <c r="W253" s="506"/>
      <c r="X253" s="506"/>
      <c r="Y253" s="507"/>
      <c r="Z253" s="507"/>
      <c r="AA253" s="508"/>
    </row>
    <row r="254" spans="1:27" s="431" customFormat="1" ht="61.5" customHeight="1">
      <c r="A254" s="420"/>
      <c r="B254" s="447" t="s">
        <v>364</v>
      </c>
      <c r="C254" s="512" t="s">
        <v>358</v>
      </c>
      <c r="D254" s="512"/>
      <c r="E254" s="512"/>
      <c r="F254" s="512"/>
      <c r="G254" s="512"/>
      <c r="H254" s="512"/>
      <c r="I254" s="512"/>
      <c r="J254" s="512"/>
      <c r="K254" s="512"/>
      <c r="L254" s="512"/>
      <c r="M254" s="512"/>
      <c r="N254" s="512"/>
      <c r="O254" s="512"/>
      <c r="P254" s="512"/>
      <c r="Q254" s="512"/>
      <c r="R254" s="512"/>
      <c r="S254" s="512"/>
      <c r="T254" s="512"/>
      <c r="U254" s="512"/>
      <c r="V254" s="512"/>
      <c r="W254" s="512"/>
      <c r="X254" s="512"/>
      <c r="Y254" s="503"/>
      <c r="Z254" s="503"/>
      <c r="AA254" s="504"/>
    </row>
    <row r="255" spans="1:27" s="431" customFormat="1" ht="63.75" customHeight="1" thickBot="1">
      <c r="A255" s="420"/>
      <c r="B255" s="445" t="s">
        <v>363</v>
      </c>
      <c r="C255" s="505" t="s">
        <v>362</v>
      </c>
      <c r="D255" s="505"/>
      <c r="E255" s="505"/>
      <c r="F255" s="505"/>
      <c r="G255" s="505"/>
      <c r="H255" s="505"/>
      <c r="I255" s="505"/>
      <c r="J255" s="505"/>
      <c r="K255" s="505"/>
      <c r="L255" s="505"/>
      <c r="M255" s="505"/>
      <c r="N255" s="505"/>
      <c r="O255" s="505"/>
      <c r="P255" s="505"/>
      <c r="Q255" s="505"/>
      <c r="R255" s="505"/>
      <c r="S255" s="505"/>
      <c r="T255" s="505"/>
      <c r="U255" s="505"/>
      <c r="V255" s="505"/>
      <c r="W255" s="505"/>
      <c r="X255" s="505"/>
      <c r="Y255" s="501"/>
      <c r="Z255" s="501"/>
      <c r="AA255" s="502"/>
    </row>
    <row r="256" spans="1:27" ht="19.5" customHeight="1" thickBot="1">
      <c r="A256" s="390"/>
      <c r="B256" s="391" t="s">
        <v>361</v>
      </c>
      <c r="C256" s="420"/>
      <c r="D256" s="420"/>
      <c r="E256" s="420"/>
      <c r="F256" s="420"/>
      <c r="G256" s="420"/>
      <c r="H256" s="420"/>
      <c r="I256" s="420"/>
      <c r="Y256" s="413"/>
      <c r="Z256" s="413"/>
      <c r="AA256" s="413"/>
    </row>
    <row r="257" spans="1:27" s="431" customFormat="1" ht="78" customHeight="1">
      <c r="A257" s="420"/>
      <c r="B257" s="446" t="s">
        <v>360</v>
      </c>
      <c r="C257" s="506" t="s">
        <v>359</v>
      </c>
      <c r="D257" s="506"/>
      <c r="E257" s="506"/>
      <c r="F257" s="506"/>
      <c r="G257" s="506"/>
      <c r="H257" s="506"/>
      <c r="I257" s="506"/>
      <c r="J257" s="506"/>
      <c r="K257" s="506"/>
      <c r="L257" s="506"/>
      <c r="M257" s="506"/>
      <c r="N257" s="506"/>
      <c r="O257" s="506"/>
      <c r="P257" s="506"/>
      <c r="Q257" s="506"/>
      <c r="R257" s="506"/>
      <c r="S257" s="506"/>
      <c r="T257" s="506"/>
      <c r="U257" s="506"/>
      <c r="V257" s="506"/>
      <c r="W257" s="506"/>
      <c r="X257" s="506"/>
      <c r="Y257" s="507"/>
      <c r="Z257" s="507"/>
      <c r="AA257" s="508"/>
    </row>
    <row r="258" spans="1:27" s="431" customFormat="1" ht="58.5" customHeight="1">
      <c r="A258" s="420"/>
      <c r="B258" s="447" t="s">
        <v>226</v>
      </c>
      <c r="C258" s="512" t="s">
        <v>358</v>
      </c>
      <c r="D258" s="512"/>
      <c r="E258" s="512"/>
      <c r="F258" s="512"/>
      <c r="G258" s="512"/>
      <c r="H258" s="512"/>
      <c r="I258" s="512"/>
      <c r="J258" s="512"/>
      <c r="K258" s="512"/>
      <c r="L258" s="512"/>
      <c r="M258" s="512"/>
      <c r="N258" s="512"/>
      <c r="O258" s="512"/>
      <c r="P258" s="512"/>
      <c r="Q258" s="512"/>
      <c r="R258" s="512"/>
      <c r="S258" s="512"/>
      <c r="T258" s="512"/>
      <c r="U258" s="512"/>
      <c r="V258" s="512"/>
      <c r="W258" s="512"/>
      <c r="X258" s="512"/>
      <c r="Y258" s="503"/>
      <c r="Z258" s="503"/>
      <c r="AA258" s="504"/>
    </row>
    <row r="259" spans="1:27" s="431" customFormat="1" ht="58.5" customHeight="1" thickBot="1">
      <c r="A259" s="420"/>
      <c r="B259" s="445" t="s">
        <v>224</v>
      </c>
      <c r="C259" s="505" t="s">
        <v>357</v>
      </c>
      <c r="D259" s="505"/>
      <c r="E259" s="505"/>
      <c r="F259" s="505"/>
      <c r="G259" s="505"/>
      <c r="H259" s="505"/>
      <c r="I259" s="505"/>
      <c r="J259" s="505"/>
      <c r="K259" s="505"/>
      <c r="L259" s="505"/>
      <c r="M259" s="505"/>
      <c r="N259" s="505"/>
      <c r="O259" s="505"/>
      <c r="P259" s="505"/>
      <c r="Q259" s="505"/>
      <c r="R259" s="505"/>
      <c r="S259" s="505"/>
      <c r="T259" s="505"/>
      <c r="U259" s="505"/>
      <c r="V259" s="505"/>
      <c r="W259" s="505"/>
      <c r="X259" s="505"/>
      <c r="Y259" s="501"/>
      <c r="Z259" s="501"/>
      <c r="AA259" s="502"/>
    </row>
    <row r="260" spans="1:27" ht="19.5" customHeight="1">
      <c r="A260" s="391" t="s">
        <v>356</v>
      </c>
      <c r="C260" s="432"/>
      <c r="D260" s="432"/>
      <c r="E260" s="432"/>
      <c r="F260" s="432"/>
      <c r="G260" s="432"/>
      <c r="H260" s="432"/>
      <c r="I260" s="432"/>
      <c r="J260" s="432"/>
      <c r="K260" s="432"/>
      <c r="L260" s="432"/>
      <c r="M260" s="432"/>
      <c r="N260" s="432"/>
      <c r="O260" s="432"/>
      <c r="P260" s="432"/>
      <c r="Q260" s="432"/>
      <c r="R260" s="432"/>
      <c r="S260" s="432"/>
      <c r="T260" s="432"/>
      <c r="U260" s="432"/>
      <c r="V260" s="432"/>
      <c r="W260" s="432"/>
      <c r="X260" s="432"/>
      <c r="Y260" s="432"/>
      <c r="Z260" s="432"/>
      <c r="AA260" s="432"/>
    </row>
    <row r="261" spans="1:27" ht="19.5" customHeight="1" thickBot="1">
      <c r="A261" s="390"/>
      <c r="B261" s="391" t="s">
        <v>355</v>
      </c>
      <c r="C261" s="432"/>
      <c r="D261" s="432"/>
      <c r="E261" s="432"/>
      <c r="F261" s="432"/>
      <c r="G261" s="432"/>
      <c r="H261" s="432"/>
      <c r="I261" s="432"/>
      <c r="J261" s="432"/>
      <c r="K261" s="432"/>
      <c r="L261" s="432"/>
      <c r="M261" s="432"/>
      <c r="N261" s="432"/>
      <c r="O261" s="432"/>
      <c r="P261" s="432"/>
      <c r="Q261" s="432"/>
      <c r="R261" s="432"/>
      <c r="S261" s="432"/>
      <c r="T261" s="432"/>
      <c r="U261" s="432"/>
      <c r="V261" s="432"/>
      <c r="W261" s="432"/>
      <c r="X261" s="432"/>
      <c r="Y261" s="432"/>
      <c r="Z261" s="432"/>
      <c r="AA261" s="432"/>
    </row>
    <row r="262" spans="1:27" ht="106.5" customHeight="1">
      <c r="A262" s="420"/>
      <c r="B262" s="446" t="s">
        <v>228</v>
      </c>
      <c r="C262" s="506" t="s">
        <v>700</v>
      </c>
      <c r="D262" s="506"/>
      <c r="E262" s="506"/>
      <c r="F262" s="506"/>
      <c r="G262" s="506"/>
      <c r="H262" s="506"/>
      <c r="I262" s="506"/>
      <c r="J262" s="506"/>
      <c r="K262" s="506"/>
      <c r="L262" s="506"/>
      <c r="M262" s="506"/>
      <c r="N262" s="506"/>
      <c r="O262" s="506"/>
      <c r="P262" s="506"/>
      <c r="Q262" s="506"/>
      <c r="R262" s="506"/>
      <c r="S262" s="506"/>
      <c r="T262" s="506"/>
      <c r="U262" s="506"/>
      <c r="V262" s="506"/>
      <c r="W262" s="506"/>
      <c r="X262" s="506"/>
      <c r="Y262" s="507"/>
      <c r="Z262" s="507"/>
      <c r="AA262" s="508"/>
    </row>
    <row r="263" spans="1:27" ht="45" customHeight="1">
      <c r="A263" s="420"/>
      <c r="B263" s="447" t="s">
        <v>226</v>
      </c>
      <c r="C263" s="512" t="s">
        <v>354</v>
      </c>
      <c r="D263" s="512"/>
      <c r="E263" s="512"/>
      <c r="F263" s="512"/>
      <c r="G263" s="512"/>
      <c r="H263" s="512"/>
      <c r="I263" s="512"/>
      <c r="J263" s="512"/>
      <c r="K263" s="512"/>
      <c r="L263" s="512"/>
      <c r="M263" s="512"/>
      <c r="N263" s="512"/>
      <c r="O263" s="512"/>
      <c r="P263" s="512"/>
      <c r="Q263" s="512"/>
      <c r="R263" s="512"/>
      <c r="S263" s="512"/>
      <c r="T263" s="512"/>
      <c r="U263" s="512"/>
      <c r="V263" s="512"/>
      <c r="W263" s="512"/>
      <c r="X263" s="512"/>
      <c r="Y263" s="503"/>
      <c r="Z263" s="503"/>
      <c r="AA263" s="504"/>
    </row>
    <row r="264" spans="1:27" ht="45" customHeight="1">
      <c r="A264" s="420"/>
      <c r="B264" s="447" t="s">
        <v>224</v>
      </c>
      <c r="C264" s="512" t="s">
        <v>353</v>
      </c>
      <c r="D264" s="512"/>
      <c r="E264" s="512"/>
      <c r="F264" s="512"/>
      <c r="G264" s="512"/>
      <c r="H264" s="512"/>
      <c r="I264" s="512"/>
      <c r="J264" s="512"/>
      <c r="K264" s="512"/>
      <c r="L264" s="512"/>
      <c r="M264" s="512"/>
      <c r="N264" s="512"/>
      <c r="O264" s="512"/>
      <c r="P264" s="512"/>
      <c r="Q264" s="512"/>
      <c r="R264" s="512"/>
      <c r="S264" s="512"/>
      <c r="T264" s="512"/>
      <c r="U264" s="512"/>
      <c r="V264" s="512"/>
      <c r="W264" s="512"/>
      <c r="X264" s="512"/>
      <c r="Y264" s="503"/>
      <c r="Z264" s="503"/>
      <c r="AA264" s="504"/>
    </row>
    <row r="265" spans="1:27" ht="70.5" customHeight="1">
      <c r="A265" s="420"/>
      <c r="B265" s="447" t="s">
        <v>236</v>
      </c>
      <c r="C265" s="512" t="s">
        <v>352</v>
      </c>
      <c r="D265" s="512"/>
      <c r="E265" s="512"/>
      <c r="F265" s="512"/>
      <c r="G265" s="512"/>
      <c r="H265" s="512"/>
      <c r="I265" s="512"/>
      <c r="J265" s="512"/>
      <c r="K265" s="512"/>
      <c r="L265" s="512"/>
      <c r="M265" s="512"/>
      <c r="N265" s="512"/>
      <c r="O265" s="512"/>
      <c r="P265" s="512"/>
      <c r="Q265" s="512"/>
      <c r="R265" s="512"/>
      <c r="S265" s="512"/>
      <c r="T265" s="512"/>
      <c r="U265" s="512"/>
      <c r="V265" s="512"/>
      <c r="W265" s="512"/>
      <c r="X265" s="512"/>
      <c r="Y265" s="503"/>
      <c r="Z265" s="503"/>
      <c r="AA265" s="504"/>
    </row>
    <row r="266" spans="1:27" ht="45" customHeight="1">
      <c r="A266" s="420"/>
      <c r="B266" s="447" t="s">
        <v>234</v>
      </c>
      <c r="C266" s="512" t="s">
        <v>351</v>
      </c>
      <c r="D266" s="512"/>
      <c r="E266" s="512"/>
      <c r="F266" s="512"/>
      <c r="G266" s="512"/>
      <c r="H266" s="512"/>
      <c r="I266" s="512"/>
      <c r="J266" s="512"/>
      <c r="K266" s="512"/>
      <c r="L266" s="512"/>
      <c r="M266" s="512"/>
      <c r="N266" s="512"/>
      <c r="O266" s="512"/>
      <c r="P266" s="512"/>
      <c r="Q266" s="512"/>
      <c r="R266" s="512"/>
      <c r="S266" s="512"/>
      <c r="T266" s="512"/>
      <c r="U266" s="512"/>
      <c r="V266" s="512"/>
      <c r="W266" s="512"/>
      <c r="X266" s="512"/>
      <c r="Y266" s="503"/>
      <c r="Z266" s="503"/>
      <c r="AA266" s="504"/>
    </row>
    <row r="267" spans="1:27" ht="45" customHeight="1" thickBot="1">
      <c r="A267" s="420"/>
      <c r="B267" s="445" t="s">
        <v>254</v>
      </c>
      <c r="C267" s="505" t="s">
        <v>350</v>
      </c>
      <c r="D267" s="505"/>
      <c r="E267" s="505"/>
      <c r="F267" s="505"/>
      <c r="G267" s="505"/>
      <c r="H267" s="505"/>
      <c r="I267" s="505"/>
      <c r="J267" s="505"/>
      <c r="K267" s="505"/>
      <c r="L267" s="505"/>
      <c r="M267" s="505"/>
      <c r="N267" s="505"/>
      <c r="O267" s="505"/>
      <c r="P267" s="505"/>
      <c r="Q267" s="505"/>
      <c r="R267" s="505"/>
      <c r="S267" s="505"/>
      <c r="T267" s="505"/>
      <c r="U267" s="505"/>
      <c r="V267" s="505"/>
      <c r="W267" s="505"/>
      <c r="X267" s="505"/>
      <c r="Y267" s="501"/>
      <c r="Z267" s="501"/>
      <c r="AA267" s="502"/>
    </row>
    <row r="268" spans="1:27" ht="19.5" customHeight="1" thickBot="1">
      <c r="A268" s="390"/>
      <c r="B268" s="391" t="s">
        <v>349</v>
      </c>
      <c r="C268" s="420"/>
      <c r="D268" s="420"/>
      <c r="E268" s="420"/>
      <c r="F268" s="420"/>
      <c r="G268" s="420"/>
      <c r="H268" s="420"/>
      <c r="I268" s="420"/>
      <c r="Y268" s="413"/>
      <c r="Z268" s="413"/>
      <c r="AA268" s="413"/>
    </row>
    <row r="269" spans="1:27" ht="52.5" customHeight="1" thickBot="1">
      <c r="A269" s="420"/>
      <c r="B269" s="450" t="s">
        <v>228</v>
      </c>
      <c r="C269" s="539" t="s">
        <v>348</v>
      </c>
      <c r="D269" s="540"/>
      <c r="E269" s="540"/>
      <c r="F269" s="540"/>
      <c r="G269" s="540"/>
      <c r="H269" s="540"/>
      <c r="I269" s="540"/>
      <c r="J269" s="540"/>
      <c r="K269" s="540"/>
      <c r="L269" s="540"/>
      <c r="M269" s="540"/>
      <c r="N269" s="540"/>
      <c r="O269" s="540"/>
      <c r="P269" s="540"/>
      <c r="Q269" s="540"/>
      <c r="R269" s="540"/>
      <c r="S269" s="540"/>
      <c r="T269" s="540"/>
      <c r="U269" s="540"/>
      <c r="V269" s="540"/>
      <c r="W269" s="540"/>
      <c r="X269" s="541"/>
      <c r="Y269" s="515"/>
      <c r="Z269" s="515"/>
      <c r="AA269" s="516"/>
    </row>
    <row r="270" spans="1:27" ht="19.5" customHeight="1">
      <c r="A270" s="391" t="s">
        <v>347</v>
      </c>
      <c r="C270" s="432"/>
      <c r="D270" s="432"/>
      <c r="E270" s="432"/>
      <c r="F270" s="432"/>
      <c r="G270" s="432"/>
      <c r="H270" s="432"/>
      <c r="I270" s="432"/>
      <c r="J270" s="432"/>
      <c r="K270" s="432"/>
      <c r="L270" s="432"/>
      <c r="M270" s="432"/>
      <c r="N270" s="432"/>
      <c r="O270" s="432"/>
      <c r="P270" s="432"/>
      <c r="Q270" s="432"/>
      <c r="R270" s="432"/>
      <c r="S270" s="432"/>
      <c r="T270" s="432"/>
      <c r="U270" s="432"/>
      <c r="V270" s="432"/>
      <c r="W270" s="432"/>
      <c r="X270" s="432"/>
      <c r="Y270" s="432"/>
      <c r="Z270" s="432"/>
      <c r="AA270" s="432"/>
    </row>
    <row r="271" spans="1:27" ht="19.5" customHeight="1" thickBot="1">
      <c r="B271" s="391" t="s">
        <v>346</v>
      </c>
      <c r="C271" s="432"/>
      <c r="D271" s="432"/>
      <c r="E271" s="432"/>
      <c r="F271" s="432"/>
      <c r="G271" s="432"/>
      <c r="H271" s="432"/>
      <c r="I271" s="432"/>
      <c r="J271" s="432"/>
      <c r="K271" s="432"/>
      <c r="L271" s="432"/>
      <c r="M271" s="432"/>
      <c r="N271" s="432"/>
      <c r="O271" s="432"/>
      <c r="P271" s="432"/>
      <c r="Q271" s="432"/>
      <c r="R271" s="432"/>
      <c r="S271" s="432"/>
      <c r="T271" s="432"/>
      <c r="U271" s="432"/>
      <c r="V271" s="432"/>
      <c r="W271" s="432"/>
      <c r="X271" s="432"/>
      <c r="Y271" s="432"/>
      <c r="Z271" s="432"/>
      <c r="AA271" s="432"/>
    </row>
    <row r="272" spans="1:27" ht="38.25" customHeight="1">
      <c r="A272" s="420"/>
      <c r="B272" s="446" t="s">
        <v>228</v>
      </c>
      <c r="C272" s="513" t="s">
        <v>345</v>
      </c>
      <c r="D272" s="513"/>
      <c r="E272" s="513"/>
      <c r="F272" s="513"/>
      <c r="G272" s="513"/>
      <c r="H272" s="513"/>
      <c r="I272" s="513"/>
      <c r="J272" s="513"/>
      <c r="K272" s="513"/>
      <c r="L272" s="513"/>
      <c r="M272" s="513"/>
      <c r="N272" s="513"/>
      <c r="O272" s="513"/>
      <c r="P272" s="513"/>
      <c r="Q272" s="513"/>
      <c r="R272" s="513"/>
      <c r="S272" s="513"/>
      <c r="T272" s="513"/>
      <c r="U272" s="513"/>
      <c r="V272" s="513"/>
      <c r="W272" s="513"/>
      <c r="X272" s="513"/>
      <c r="Y272" s="507"/>
      <c r="Z272" s="507"/>
      <c r="AA272" s="508"/>
    </row>
    <row r="273" spans="1:27" ht="86.25" customHeight="1" thickBot="1">
      <c r="A273" s="420"/>
      <c r="B273" s="445" t="s">
        <v>226</v>
      </c>
      <c r="C273" s="500" t="s">
        <v>344</v>
      </c>
      <c r="D273" s="500"/>
      <c r="E273" s="500"/>
      <c r="F273" s="500"/>
      <c r="G273" s="500"/>
      <c r="H273" s="500"/>
      <c r="I273" s="500"/>
      <c r="J273" s="500"/>
      <c r="K273" s="500"/>
      <c r="L273" s="500"/>
      <c r="M273" s="500"/>
      <c r="N273" s="500"/>
      <c r="O273" s="500"/>
      <c r="P273" s="500"/>
      <c r="Q273" s="500"/>
      <c r="R273" s="500"/>
      <c r="S273" s="500"/>
      <c r="T273" s="500"/>
      <c r="U273" s="500"/>
      <c r="V273" s="500"/>
      <c r="W273" s="500"/>
      <c r="X273" s="500"/>
      <c r="Y273" s="501"/>
      <c r="Z273" s="501"/>
      <c r="AA273" s="502"/>
    </row>
    <row r="274" spans="1:27" ht="19.5" customHeight="1" thickBot="1">
      <c r="B274" s="391" t="s">
        <v>343</v>
      </c>
      <c r="C274" s="432"/>
      <c r="D274" s="432"/>
      <c r="E274" s="432"/>
      <c r="F274" s="432"/>
      <c r="G274" s="432"/>
      <c r="H274" s="432"/>
      <c r="I274" s="432"/>
      <c r="J274" s="432"/>
      <c r="K274" s="432"/>
      <c r="L274" s="432"/>
      <c r="M274" s="432"/>
      <c r="N274" s="432"/>
      <c r="O274" s="432"/>
      <c r="P274" s="432"/>
      <c r="Q274" s="432"/>
      <c r="R274" s="432"/>
      <c r="S274" s="432"/>
      <c r="T274" s="432"/>
      <c r="U274" s="432"/>
      <c r="V274" s="432"/>
      <c r="W274" s="432"/>
      <c r="X274" s="432"/>
      <c r="Y274" s="432"/>
      <c r="Z274" s="432"/>
      <c r="AA274" s="432"/>
    </row>
    <row r="275" spans="1:27" ht="53.25" customHeight="1" thickBot="1">
      <c r="A275" s="420"/>
      <c r="B275" s="450" t="s">
        <v>224</v>
      </c>
      <c r="C275" s="514" t="s">
        <v>342</v>
      </c>
      <c r="D275" s="514"/>
      <c r="E275" s="514"/>
      <c r="F275" s="514"/>
      <c r="G275" s="514"/>
      <c r="H275" s="514"/>
      <c r="I275" s="514"/>
      <c r="J275" s="514"/>
      <c r="K275" s="514"/>
      <c r="L275" s="514"/>
      <c r="M275" s="514"/>
      <c r="N275" s="514"/>
      <c r="O275" s="514"/>
      <c r="P275" s="514"/>
      <c r="Q275" s="514"/>
      <c r="R275" s="514"/>
      <c r="S275" s="514"/>
      <c r="T275" s="514"/>
      <c r="U275" s="514"/>
      <c r="V275" s="514"/>
      <c r="W275" s="514"/>
      <c r="X275" s="514"/>
      <c r="Y275" s="515"/>
      <c r="Z275" s="515"/>
      <c r="AA275" s="516"/>
    </row>
    <row r="276" spans="1:27" ht="19.5" customHeight="1" thickBot="1">
      <c r="B276" s="391" t="s">
        <v>341</v>
      </c>
      <c r="C276" s="432"/>
      <c r="D276" s="432"/>
      <c r="E276" s="432"/>
      <c r="F276" s="432"/>
      <c r="G276" s="432"/>
      <c r="H276" s="432"/>
      <c r="I276" s="432"/>
      <c r="J276" s="432"/>
      <c r="K276" s="432"/>
      <c r="L276" s="432"/>
      <c r="M276" s="432"/>
      <c r="N276" s="432"/>
      <c r="O276" s="432"/>
      <c r="P276" s="432"/>
      <c r="Q276" s="432"/>
      <c r="R276" s="432"/>
      <c r="S276" s="432"/>
      <c r="T276" s="432"/>
      <c r="U276" s="432"/>
      <c r="V276" s="432"/>
      <c r="W276" s="432"/>
      <c r="X276" s="432"/>
      <c r="Y276" s="432"/>
      <c r="Z276" s="432"/>
      <c r="AA276" s="432"/>
    </row>
    <row r="277" spans="1:27" ht="50.25" customHeight="1" thickBot="1">
      <c r="A277" s="420"/>
      <c r="B277" s="450" t="s">
        <v>224</v>
      </c>
      <c r="C277" s="514" t="s">
        <v>340</v>
      </c>
      <c r="D277" s="514"/>
      <c r="E277" s="514"/>
      <c r="F277" s="514"/>
      <c r="G277" s="514"/>
      <c r="H277" s="514"/>
      <c r="I277" s="514"/>
      <c r="J277" s="514"/>
      <c r="K277" s="514"/>
      <c r="L277" s="514"/>
      <c r="M277" s="514"/>
      <c r="N277" s="514"/>
      <c r="O277" s="514"/>
      <c r="P277" s="514"/>
      <c r="Q277" s="514"/>
      <c r="R277" s="514"/>
      <c r="S277" s="514"/>
      <c r="T277" s="514"/>
      <c r="U277" s="514"/>
      <c r="V277" s="514"/>
      <c r="W277" s="514"/>
      <c r="X277" s="514"/>
      <c r="Y277" s="515"/>
      <c r="Z277" s="515"/>
      <c r="AA277" s="516"/>
    </row>
    <row r="278" spans="1:27" ht="19.5" customHeight="1" thickBot="1">
      <c r="A278" s="391" t="s">
        <v>339</v>
      </c>
      <c r="C278" s="420"/>
      <c r="D278" s="420"/>
      <c r="E278" s="420"/>
      <c r="F278" s="420"/>
      <c r="G278" s="420"/>
      <c r="H278" s="420"/>
      <c r="I278" s="420"/>
      <c r="Y278" s="413"/>
      <c r="Z278" s="413"/>
      <c r="AA278" s="413"/>
    </row>
    <row r="279" spans="1:27" ht="36" customHeight="1">
      <c r="A279" s="420"/>
      <c r="B279" s="446" t="s">
        <v>228</v>
      </c>
      <c r="C279" s="506" t="s">
        <v>338</v>
      </c>
      <c r="D279" s="506"/>
      <c r="E279" s="506"/>
      <c r="F279" s="506"/>
      <c r="G279" s="506"/>
      <c r="H279" s="506"/>
      <c r="I279" s="506"/>
      <c r="J279" s="506"/>
      <c r="K279" s="506"/>
      <c r="L279" s="506"/>
      <c r="M279" s="506"/>
      <c r="N279" s="506"/>
      <c r="O279" s="506"/>
      <c r="P279" s="506"/>
      <c r="Q279" s="506"/>
      <c r="R279" s="506"/>
      <c r="S279" s="506"/>
      <c r="T279" s="506"/>
      <c r="U279" s="506"/>
      <c r="V279" s="506"/>
      <c r="W279" s="506"/>
      <c r="X279" s="506"/>
      <c r="Y279" s="507"/>
      <c r="Z279" s="507"/>
      <c r="AA279" s="508"/>
    </row>
    <row r="280" spans="1:27" ht="36" customHeight="1" thickBot="1">
      <c r="A280" s="420"/>
      <c r="B280" s="445" t="s">
        <v>226</v>
      </c>
      <c r="C280" s="505" t="s">
        <v>337</v>
      </c>
      <c r="D280" s="505"/>
      <c r="E280" s="505"/>
      <c r="F280" s="505"/>
      <c r="G280" s="505"/>
      <c r="H280" s="505"/>
      <c r="I280" s="505"/>
      <c r="J280" s="505"/>
      <c r="K280" s="505"/>
      <c r="L280" s="505"/>
      <c r="M280" s="505"/>
      <c r="N280" s="505"/>
      <c r="O280" s="505"/>
      <c r="P280" s="505"/>
      <c r="Q280" s="505"/>
      <c r="R280" s="505"/>
      <c r="S280" s="505"/>
      <c r="T280" s="505"/>
      <c r="U280" s="505"/>
      <c r="V280" s="505"/>
      <c r="W280" s="505"/>
      <c r="X280" s="505"/>
      <c r="Y280" s="501"/>
      <c r="Z280" s="501"/>
      <c r="AA280" s="502"/>
    </row>
    <row r="281" spans="1:27" ht="19.5" customHeight="1" thickBot="1">
      <c r="A281" s="391" t="s">
        <v>336</v>
      </c>
      <c r="C281" s="432"/>
      <c r="D281" s="432"/>
      <c r="E281" s="432"/>
      <c r="F281" s="432"/>
      <c r="G281" s="432"/>
      <c r="H281" s="432"/>
      <c r="I281" s="432"/>
      <c r="J281" s="432"/>
      <c r="K281" s="432"/>
      <c r="L281" s="432"/>
      <c r="M281" s="432"/>
      <c r="N281" s="432"/>
      <c r="O281" s="432"/>
      <c r="P281" s="432"/>
      <c r="Q281" s="432"/>
      <c r="R281" s="432"/>
      <c r="S281" s="432"/>
      <c r="T281" s="432"/>
      <c r="U281" s="432"/>
      <c r="V281" s="432"/>
      <c r="W281" s="432"/>
      <c r="X281" s="432"/>
      <c r="Y281" s="432"/>
      <c r="Z281" s="432"/>
      <c r="AA281" s="432"/>
    </row>
    <row r="282" spans="1:27" ht="96" customHeight="1">
      <c r="A282" s="420"/>
      <c r="B282" s="446" t="s">
        <v>228</v>
      </c>
      <c r="C282" s="506" t="s">
        <v>335</v>
      </c>
      <c r="D282" s="506"/>
      <c r="E282" s="506"/>
      <c r="F282" s="506"/>
      <c r="G282" s="506"/>
      <c r="H282" s="506"/>
      <c r="I282" s="506"/>
      <c r="J282" s="506"/>
      <c r="K282" s="506"/>
      <c r="L282" s="506"/>
      <c r="M282" s="506"/>
      <c r="N282" s="506"/>
      <c r="O282" s="506"/>
      <c r="P282" s="506"/>
      <c r="Q282" s="506"/>
      <c r="R282" s="506"/>
      <c r="S282" s="506"/>
      <c r="T282" s="506"/>
      <c r="U282" s="506"/>
      <c r="V282" s="506"/>
      <c r="W282" s="506"/>
      <c r="X282" s="506"/>
      <c r="Y282" s="507"/>
      <c r="Z282" s="507"/>
      <c r="AA282" s="508"/>
    </row>
    <row r="283" spans="1:27" ht="47.25" customHeight="1">
      <c r="A283" s="420"/>
      <c r="B283" s="447" t="s">
        <v>226</v>
      </c>
      <c r="C283" s="512" t="s">
        <v>334</v>
      </c>
      <c r="D283" s="512"/>
      <c r="E283" s="512"/>
      <c r="F283" s="512"/>
      <c r="G283" s="512"/>
      <c r="H283" s="512"/>
      <c r="I283" s="512"/>
      <c r="J283" s="512"/>
      <c r="K283" s="512"/>
      <c r="L283" s="512"/>
      <c r="M283" s="512"/>
      <c r="N283" s="512"/>
      <c r="O283" s="512"/>
      <c r="P283" s="512"/>
      <c r="Q283" s="512"/>
      <c r="R283" s="512"/>
      <c r="S283" s="512"/>
      <c r="T283" s="512"/>
      <c r="U283" s="512"/>
      <c r="V283" s="512"/>
      <c r="W283" s="512"/>
      <c r="X283" s="512"/>
      <c r="Y283" s="503"/>
      <c r="Z283" s="503"/>
      <c r="AA283" s="504"/>
    </row>
    <row r="284" spans="1:27" ht="47.25" customHeight="1">
      <c r="A284" s="420"/>
      <c r="B284" s="447" t="s">
        <v>224</v>
      </c>
      <c r="C284" s="512" t="s">
        <v>333</v>
      </c>
      <c r="D284" s="512"/>
      <c r="E284" s="512"/>
      <c r="F284" s="512"/>
      <c r="G284" s="512"/>
      <c r="H284" s="512"/>
      <c r="I284" s="512"/>
      <c r="J284" s="512"/>
      <c r="K284" s="512"/>
      <c r="L284" s="512"/>
      <c r="M284" s="512"/>
      <c r="N284" s="512"/>
      <c r="O284" s="512"/>
      <c r="P284" s="512"/>
      <c r="Q284" s="512"/>
      <c r="R284" s="512"/>
      <c r="S284" s="512"/>
      <c r="T284" s="512"/>
      <c r="U284" s="512"/>
      <c r="V284" s="512"/>
      <c r="W284" s="512"/>
      <c r="X284" s="512"/>
      <c r="Y284" s="503"/>
      <c r="Z284" s="503"/>
      <c r="AA284" s="504"/>
    </row>
    <row r="285" spans="1:27" ht="47.25" customHeight="1" thickBot="1">
      <c r="A285" s="420"/>
      <c r="B285" s="445" t="s">
        <v>236</v>
      </c>
      <c r="C285" s="505" t="s">
        <v>332</v>
      </c>
      <c r="D285" s="505"/>
      <c r="E285" s="505"/>
      <c r="F285" s="505"/>
      <c r="G285" s="505"/>
      <c r="H285" s="505"/>
      <c r="I285" s="505"/>
      <c r="J285" s="505"/>
      <c r="K285" s="505"/>
      <c r="L285" s="505"/>
      <c r="M285" s="505"/>
      <c r="N285" s="505"/>
      <c r="O285" s="505"/>
      <c r="P285" s="505"/>
      <c r="Q285" s="505"/>
      <c r="R285" s="505"/>
      <c r="S285" s="505"/>
      <c r="T285" s="505"/>
      <c r="U285" s="505"/>
      <c r="V285" s="505"/>
      <c r="W285" s="505"/>
      <c r="X285" s="505"/>
      <c r="Y285" s="501"/>
      <c r="Z285" s="501"/>
      <c r="AA285" s="502"/>
    </row>
    <row r="286" spans="1:27" ht="19.5" customHeight="1" thickBot="1">
      <c r="A286" s="391" t="s">
        <v>331</v>
      </c>
      <c r="B286" s="398"/>
      <c r="C286" s="420"/>
      <c r="D286" s="420"/>
      <c r="E286" s="420"/>
      <c r="F286" s="420"/>
      <c r="G286" s="420"/>
      <c r="H286" s="420"/>
      <c r="I286" s="420"/>
    </row>
    <row r="287" spans="1:27" ht="36" customHeight="1">
      <c r="A287" s="420"/>
      <c r="B287" s="446" t="s">
        <v>228</v>
      </c>
      <c r="C287" s="506" t="s">
        <v>330</v>
      </c>
      <c r="D287" s="506"/>
      <c r="E287" s="506"/>
      <c r="F287" s="506"/>
      <c r="G287" s="506"/>
      <c r="H287" s="506"/>
      <c r="I287" s="506"/>
      <c r="J287" s="506"/>
      <c r="K287" s="506"/>
      <c r="L287" s="506"/>
      <c r="M287" s="506"/>
      <c r="N287" s="506"/>
      <c r="O287" s="506"/>
      <c r="P287" s="506"/>
      <c r="Q287" s="506"/>
      <c r="R287" s="506"/>
      <c r="S287" s="506"/>
      <c r="T287" s="506"/>
      <c r="U287" s="506"/>
      <c r="V287" s="506"/>
      <c r="W287" s="506"/>
      <c r="X287" s="506"/>
      <c r="Y287" s="507"/>
      <c r="Z287" s="507"/>
      <c r="AA287" s="508"/>
    </row>
    <row r="288" spans="1:27" ht="95.25" customHeight="1">
      <c r="A288" s="420"/>
      <c r="B288" s="447" t="s">
        <v>226</v>
      </c>
      <c r="C288" s="512" t="s">
        <v>329</v>
      </c>
      <c r="D288" s="512"/>
      <c r="E288" s="512"/>
      <c r="F288" s="512"/>
      <c r="G288" s="512"/>
      <c r="H288" s="512"/>
      <c r="I288" s="512"/>
      <c r="J288" s="512"/>
      <c r="K288" s="512"/>
      <c r="L288" s="512"/>
      <c r="M288" s="512"/>
      <c r="N288" s="512"/>
      <c r="O288" s="512"/>
      <c r="P288" s="512"/>
      <c r="Q288" s="512"/>
      <c r="R288" s="512"/>
      <c r="S288" s="512"/>
      <c r="T288" s="512"/>
      <c r="U288" s="512"/>
      <c r="V288" s="512"/>
      <c r="W288" s="512"/>
      <c r="X288" s="512"/>
      <c r="Y288" s="503"/>
      <c r="Z288" s="503"/>
      <c r="AA288" s="504"/>
    </row>
    <row r="289" spans="1:27" ht="153" customHeight="1">
      <c r="A289" s="420"/>
      <c r="B289" s="447" t="s">
        <v>224</v>
      </c>
      <c r="C289" s="509" t="s">
        <v>328</v>
      </c>
      <c r="D289" s="509"/>
      <c r="E289" s="509"/>
      <c r="F289" s="509"/>
      <c r="G289" s="509"/>
      <c r="H289" s="509"/>
      <c r="I289" s="509"/>
      <c r="J289" s="509"/>
      <c r="K289" s="509"/>
      <c r="L289" s="509"/>
      <c r="M289" s="509"/>
      <c r="N289" s="509"/>
      <c r="O289" s="509"/>
      <c r="P289" s="509"/>
      <c r="Q289" s="509"/>
      <c r="R289" s="509"/>
      <c r="S289" s="509"/>
      <c r="T289" s="509"/>
      <c r="U289" s="509"/>
      <c r="V289" s="509"/>
      <c r="W289" s="509"/>
      <c r="X289" s="509"/>
      <c r="Y289" s="503"/>
      <c r="Z289" s="503"/>
      <c r="AA289" s="504"/>
    </row>
    <row r="290" spans="1:27" ht="106.5" customHeight="1">
      <c r="A290" s="420"/>
      <c r="B290" s="447" t="s">
        <v>236</v>
      </c>
      <c r="C290" s="538" t="s">
        <v>327</v>
      </c>
      <c r="D290" s="538"/>
      <c r="E290" s="538"/>
      <c r="F290" s="538"/>
      <c r="G290" s="538"/>
      <c r="H290" s="538"/>
      <c r="I290" s="538"/>
      <c r="J290" s="538"/>
      <c r="K290" s="538"/>
      <c r="L290" s="538"/>
      <c r="M290" s="538"/>
      <c r="N290" s="538"/>
      <c r="O290" s="538"/>
      <c r="P290" s="538"/>
      <c r="Q290" s="538"/>
      <c r="R290" s="538"/>
      <c r="S290" s="538"/>
      <c r="T290" s="538"/>
      <c r="U290" s="538"/>
      <c r="V290" s="538"/>
      <c r="W290" s="538"/>
      <c r="X290" s="538"/>
      <c r="Y290" s="503"/>
      <c r="Z290" s="503"/>
      <c r="AA290" s="504"/>
    </row>
    <row r="291" spans="1:27" ht="51.75" customHeight="1">
      <c r="A291" s="420"/>
      <c r="B291" s="447" t="s">
        <v>234</v>
      </c>
      <c r="C291" s="512" t="s">
        <v>326</v>
      </c>
      <c r="D291" s="512"/>
      <c r="E291" s="512"/>
      <c r="F291" s="512"/>
      <c r="G291" s="512"/>
      <c r="H291" s="512"/>
      <c r="I291" s="512"/>
      <c r="J291" s="512"/>
      <c r="K291" s="512"/>
      <c r="L291" s="512"/>
      <c r="M291" s="512"/>
      <c r="N291" s="512"/>
      <c r="O291" s="512"/>
      <c r="P291" s="512"/>
      <c r="Q291" s="512"/>
      <c r="R291" s="512"/>
      <c r="S291" s="512"/>
      <c r="T291" s="512"/>
      <c r="U291" s="512"/>
      <c r="V291" s="512"/>
      <c r="W291" s="512"/>
      <c r="X291" s="512"/>
      <c r="Y291" s="503"/>
      <c r="Z291" s="503"/>
      <c r="AA291" s="504"/>
    </row>
    <row r="292" spans="1:27" ht="51.75" customHeight="1">
      <c r="A292" s="420"/>
      <c r="B292" s="447" t="s">
        <v>254</v>
      </c>
      <c r="C292" s="512" t="s">
        <v>325</v>
      </c>
      <c r="D292" s="512"/>
      <c r="E292" s="512"/>
      <c r="F292" s="512"/>
      <c r="G292" s="512"/>
      <c r="H292" s="512"/>
      <c r="I292" s="512"/>
      <c r="J292" s="512"/>
      <c r="K292" s="512"/>
      <c r="L292" s="512"/>
      <c r="M292" s="512"/>
      <c r="N292" s="512"/>
      <c r="O292" s="512"/>
      <c r="P292" s="512"/>
      <c r="Q292" s="512"/>
      <c r="R292" s="512"/>
      <c r="S292" s="512"/>
      <c r="T292" s="512"/>
      <c r="U292" s="512"/>
      <c r="V292" s="512"/>
      <c r="W292" s="512"/>
      <c r="X292" s="512"/>
      <c r="Y292" s="503"/>
      <c r="Z292" s="503"/>
      <c r="AA292" s="504"/>
    </row>
    <row r="293" spans="1:27" ht="51.75" customHeight="1">
      <c r="A293" s="420"/>
      <c r="B293" s="447" t="s">
        <v>252</v>
      </c>
      <c r="C293" s="512" t="s">
        <v>324</v>
      </c>
      <c r="D293" s="512"/>
      <c r="E293" s="512"/>
      <c r="F293" s="512"/>
      <c r="G293" s="512"/>
      <c r="H293" s="512"/>
      <c r="I293" s="512"/>
      <c r="J293" s="512"/>
      <c r="K293" s="512"/>
      <c r="L293" s="512"/>
      <c r="M293" s="512"/>
      <c r="N293" s="512"/>
      <c r="O293" s="512"/>
      <c r="P293" s="512"/>
      <c r="Q293" s="512"/>
      <c r="R293" s="512"/>
      <c r="S293" s="512"/>
      <c r="T293" s="512"/>
      <c r="U293" s="512"/>
      <c r="V293" s="512"/>
      <c r="W293" s="512"/>
      <c r="X293" s="512"/>
      <c r="Y293" s="503"/>
      <c r="Z293" s="503"/>
      <c r="AA293" s="504"/>
    </row>
    <row r="294" spans="1:27" ht="51.75" customHeight="1">
      <c r="A294" s="420"/>
      <c r="B294" s="447" t="s">
        <v>250</v>
      </c>
      <c r="C294" s="512" t="s">
        <v>323</v>
      </c>
      <c r="D294" s="512"/>
      <c r="E294" s="512"/>
      <c r="F294" s="512"/>
      <c r="G294" s="512"/>
      <c r="H294" s="512"/>
      <c r="I294" s="512"/>
      <c r="J294" s="512"/>
      <c r="K294" s="512"/>
      <c r="L294" s="512"/>
      <c r="M294" s="512"/>
      <c r="N294" s="512"/>
      <c r="O294" s="512"/>
      <c r="P294" s="512"/>
      <c r="Q294" s="512"/>
      <c r="R294" s="512"/>
      <c r="S294" s="512"/>
      <c r="T294" s="512"/>
      <c r="U294" s="512"/>
      <c r="V294" s="512"/>
      <c r="W294" s="512"/>
      <c r="X294" s="512"/>
      <c r="Y294" s="503"/>
      <c r="Z294" s="503"/>
      <c r="AA294" s="504"/>
    </row>
    <row r="295" spans="1:27" ht="51.75" customHeight="1" thickBot="1">
      <c r="A295" s="420"/>
      <c r="B295" s="445" t="s">
        <v>248</v>
      </c>
      <c r="C295" s="505" t="s">
        <v>322</v>
      </c>
      <c r="D295" s="505"/>
      <c r="E295" s="505"/>
      <c r="F295" s="505"/>
      <c r="G295" s="505"/>
      <c r="H295" s="505"/>
      <c r="I295" s="505"/>
      <c r="J295" s="505"/>
      <c r="K295" s="505"/>
      <c r="L295" s="505"/>
      <c r="M295" s="505"/>
      <c r="N295" s="505"/>
      <c r="O295" s="505"/>
      <c r="P295" s="505"/>
      <c r="Q295" s="505"/>
      <c r="R295" s="505"/>
      <c r="S295" s="505"/>
      <c r="T295" s="505"/>
      <c r="U295" s="505"/>
      <c r="V295" s="505"/>
      <c r="W295" s="505"/>
      <c r="X295" s="505"/>
      <c r="Y295" s="501"/>
      <c r="Z295" s="501"/>
      <c r="AA295" s="502"/>
    </row>
    <row r="296" spans="1:27" ht="19.5" customHeight="1">
      <c r="A296" s="391" t="s">
        <v>321</v>
      </c>
      <c r="B296" s="398"/>
      <c r="C296" s="420"/>
      <c r="D296" s="420"/>
      <c r="E296" s="420"/>
      <c r="F296" s="420"/>
      <c r="G296" s="420"/>
      <c r="H296" s="420"/>
      <c r="I296" s="420"/>
    </row>
    <row r="297" spans="1:27" ht="19.5" customHeight="1" thickBot="1">
      <c r="B297" s="399" t="s">
        <v>320</v>
      </c>
      <c r="C297" s="420"/>
      <c r="D297" s="420"/>
      <c r="E297" s="420"/>
      <c r="F297" s="420"/>
      <c r="G297" s="420"/>
      <c r="H297" s="420"/>
      <c r="I297" s="420"/>
    </row>
    <row r="298" spans="1:27" s="431" customFormat="1" ht="69.75" customHeight="1">
      <c r="A298" s="420"/>
      <c r="B298" s="446" t="s">
        <v>228</v>
      </c>
      <c r="C298" s="506" t="s">
        <v>319</v>
      </c>
      <c r="D298" s="506"/>
      <c r="E298" s="506"/>
      <c r="F298" s="506"/>
      <c r="G298" s="506"/>
      <c r="H298" s="506"/>
      <c r="I298" s="506"/>
      <c r="J298" s="506"/>
      <c r="K298" s="506"/>
      <c r="L298" s="506"/>
      <c r="M298" s="506"/>
      <c r="N298" s="506"/>
      <c r="O298" s="506"/>
      <c r="P298" s="506"/>
      <c r="Q298" s="506"/>
      <c r="R298" s="506"/>
      <c r="S298" s="506"/>
      <c r="T298" s="506"/>
      <c r="U298" s="506"/>
      <c r="V298" s="506"/>
      <c r="W298" s="506"/>
      <c r="X298" s="506"/>
      <c r="Y298" s="507"/>
      <c r="Z298" s="507"/>
      <c r="AA298" s="508"/>
    </row>
    <row r="299" spans="1:27" s="431" customFormat="1" ht="55.5" customHeight="1">
      <c r="A299" s="420"/>
      <c r="B299" s="447" t="s">
        <v>226</v>
      </c>
      <c r="C299" s="512" t="s">
        <v>318</v>
      </c>
      <c r="D299" s="512"/>
      <c r="E299" s="512"/>
      <c r="F299" s="512"/>
      <c r="G299" s="512"/>
      <c r="H299" s="512"/>
      <c r="I299" s="512"/>
      <c r="J299" s="512"/>
      <c r="K299" s="512"/>
      <c r="L299" s="512"/>
      <c r="M299" s="512"/>
      <c r="N299" s="512"/>
      <c r="O299" s="512"/>
      <c r="P299" s="512"/>
      <c r="Q299" s="512"/>
      <c r="R299" s="512"/>
      <c r="S299" s="512"/>
      <c r="T299" s="512"/>
      <c r="U299" s="512"/>
      <c r="V299" s="512"/>
      <c r="W299" s="512"/>
      <c r="X299" s="512"/>
      <c r="Y299" s="503"/>
      <c r="Z299" s="503"/>
      <c r="AA299" s="504"/>
    </row>
    <row r="300" spans="1:27" s="431" customFormat="1" ht="30.75" customHeight="1">
      <c r="A300" s="420"/>
      <c r="B300" s="447" t="s">
        <v>224</v>
      </c>
      <c r="C300" s="512" t="s">
        <v>317</v>
      </c>
      <c r="D300" s="512"/>
      <c r="E300" s="512"/>
      <c r="F300" s="512"/>
      <c r="G300" s="512"/>
      <c r="H300" s="512"/>
      <c r="I300" s="512"/>
      <c r="J300" s="512"/>
      <c r="K300" s="512"/>
      <c r="L300" s="512"/>
      <c r="M300" s="512"/>
      <c r="N300" s="512"/>
      <c r="O300" s="512"/>
      <c r="P300" s="512"/>
      <c r="Q300" s="512"/>
      <c r="R300" s="512"/>
      <c r="S300" s="512"/>
      <c r="T300" s="512"/>
      <c r="U300" s="512"/>
      <c r="V300" s="512"/>
      <c r="W300" s="512"/>
      <c r="X300" s="512"/>
      <c r="Y300" s="503"/>
      <c r="Z300" s="503"/>
      <c r="AA300" s="504"/>
    </row>
    <row r="301" spans="1:27" s="431" customFormat="1" ht="107.25" customHeight="1">
      <c r="A301" s="420"/>
      <c r="B301" s="447" t="s">
        <v>236</v>
      </c>
      <c r="C301" s="512" t="s">
        <v>316</v>
      </c>
      <c r="D301" s="512"/>
      <c r="E301" s="512"/>
      <c r="F301" s="512"/>
      <c r="G301" s="512"/>
      <c r="H301" s="512"/>
      <c r="I301" s="512"/>
      <c r="J301" s="512"/>
      <c r="K301" s="512"/>
      <c r="L301" s="512"/>
      <c r="M301" s="512"/>
      <c r="N301" s="512"/>
      <c r="O301" s="512"/>
      <c r="P301" s="512"/>
      <c r="Q301" s="512"/>
      <c r="R301" s="512"/>
      <c r="S301" s="512"/>
      <c r="T301" s="512"/>
      <c r="U301" s="512"/>
      <c r="V301" s="512"/>
      <c r="W301" s="512"/>
      <c r="X301" s="512"/>
      <c r="Y301" s="503"/>
      <c r="Z301" s="503"/>
      <c r="AA301" s="504"/>
    </row>
    <row r="302" spans="1:27" s="431" customFormat="1" ht="30.75" customHeight="1" thickBot="1">
      <c r="A302" s="420"/>
      <c r="B302" s="445" t="s">
        <v>234</v>
      </c>
      <c r="C302" s="505" t="s">
        <v>313</v>
      </c>
      <c r="D302" s="505"/>
      <c r="E302" s="505"/>
      <c r="F302" s="505"/>
      <c r="G302" s="505"/>
      <c r="H302" s="505"/>
      <c r="I302" s="505"/>
      <c r="J302" s="505"/>
      <c r="K302" s="505"/>
      <c r="L302" s="505"/>
      <c r="M302" s="505"/>
      <c r="N302" s="505"/>
      <c r="O302" s="505"/>
      <c r="P302" s="505"/>
      <c r="Q302" s="505"/>
      <c r="R302" s="505"/>
      <c r="S302" s="505"/>
      <c r="T302" s="505"/>
      <c r="U302" s="505"/>
      <c r="V302" s="505"/>
      <c r="W302" s="505"/>
      <c r="X302" s="505"/>
      <c r="Y302" s="501"/>
      <c r="Z302" s="501"/>
      <c r="AA302" s="502"/>
    </row>
    <row r="303" spans="1:27" ht="19.5" customHeight="1" thickBot="1">
      <c r="B303" s="399" t="s">
        <v>315</v>
      </c>
      <c r="C303" s="420"/>
      <c r="D303" s="420"/>
      <c r="E303" s="420"/>
      <c r="F303" s="420"/>
      <c r="G303" s="420"/>
      <c r="H303" s="420"/>
      <c r="I303" s="420"/>
    </row>
    <row r="304" spans="1:27" ht="285.75" customHeight="1">
      <c r="A304" s="420"/>
      <c r="B304" s="446" t="s">
        <v>228</v>
      </c>
      <c r="C304" s="518" t="s">
        <v>314</v>
      </c>
      <c r="D304" s="518"/>
      <c r="E304" s="518"/>
      <c r="F304" s="518"/>
      <c r="G304" s="518"/>
      <c r="H304" s="518"/>
      <c r="I304" s="518"/>
      <c r="J304" s="518"/>
      <c r="K304" s="518"/>
      <c r="L304" s="518"/>
      <c r="M304" s="518"/>
      <c r="N304" s="518"/>
      <c r="O304" s="518"/>
      <c r="P304" s="518"/>
      <c r="Q304" s="518"/>
      <c r="R304" s="518"/>
      <c r="S304" s="518"/>
      <c r="T304" s="518"/>
      <c r="U304" s="518"/>
      <c r="V304" s="518"/>
      <c r="W304" s="518"/>
      <c r="X304" s="518"/>
      <c r="Y304" s="507"/>
      <c r="Z304" s="507"/>
      <c r="AA304" s="508"/>
    </row>
    <row r="305" spans="1:52" s="431" customFormat="1" ht="29.25" customHeight="1" thickBot="1">
      <c r="A305" s="420"/>
      <c r="B305" s="445" t="s">
        <v>226</v>
      </c>
      <c r="C305" s="505" t="s">
        <v>313</v>
      </c>
      <c r="D305" s="505"/>
      <c r="E305" s="505"/>
      <c r="F305" s="505"/>
      <c r="G305" s="505"/>
      <c r="H305" s="505"/>
      <c r="I305" s="505"/>
      <c r="J305" s="505"/>
      <c r="K305" s="505"/>
      <c r="L305" s="505"/>
      <c r="M305" s="505"/>
      <c r="N305" s="505"/>
      <c r="O305" s="505"/>
      <c r="P305" s="505"/>
      <c r="Q305" s="505"/>
      <c r="R305" s="505"/>
      <c r="S305" s="505"/>
      <c r="T305" s="505"/>
      <c r="U305" s="505"/>
      <c r="V305" s="505"/>
      <c r="W305" s="505"/>
      <c r="X305" s="505"/>
      <c r="Y305" s="501"/>
      <c r="Z305" s="501"/>
      <c r="AA305" s="502"/>
    </row>
    <row r="306" spans="1:52" ht="19.5" customHeight="1">
      <c r="A306" s="391" t="s">
        <v>312</v>
      </c>
      <c r="C306" s="420"/>
      <c r="D306" s="420"/>
      <c r="E306" s="433"/>
      <c r="F306" s="433"/>
      <c r="G306" s="433"/>
      <c r="H306" s="433"/>
      <c r="I306" s="433"/>
      <c r="J306" s="433"/>
      <c r="K306" s="433"/>
      <c r="L306" s="433"/>
      <c r="M306" s="433"/>
      <c r="N306" s="433"/>
      <c r="O306" s="433"/>
      <c r="P306" s="433"/>
      <c r="Q306" s="433"/>
      <c r="R306" s="433"/>
      <c r="S306" s="433"/>
      <c r="T306" s="433"/>
      <c r="U306" s="433"/>
      <c r="V306" s="433"/>
      <c r="W306" s="433"/>
      <c r="X306" s="433"/>
      <c r="Y306" s="421"/>
      <c r="Z306" s="421"/>
      <c r="AA306" s="421"/>
    </row>
    <row r="307" spans="1:52" ht="19.5" customHeight="1" thickBot="1">
      <c r="A307" s="390"/>
      <c r="B307" s="391" t="s">
        <v>311</v>
      </c>
      <c r="C307" s="420"/>
      <c r="D307" s="420"/>
      <c r="E307" s="433"/>
      <c r="F307" s="433"/>
      <c r="G307" s="433"/>
      <c r="H307" s="433"/>
      <c r="I307" s="433"/>
      <c r="J307" s="433"/>
      <c r="K307" s="433"/>
      <c r="L307" s="433"/>
      <c r="M307" s="433"/>
      <c r="N307" s="433"/>
      <c r="O307" s="433"/>
      <c r="P307" s="433"/>
      <c r="Q307" s="433"/>
      <c r="R307" s="433"/>
      <c r="S307" s="433"/>
      <c r="T307" s="433"/>
      <c r="U307" s="433"/>
      <c r="V307" s="433"/>
      <c r="W307" s="433"/>
      <c r="X307" s="433"/>
      <c r="Y307" s="421"/>
      <c r="Z307" s="421"/>
      <c r="AA307" s="421"/>
    </row>
    <row r="308" spans="1:52" ht="42.75" customHeight="1">
      <c r="A308" s="420"/>
      <c r="B308" s="446" t="s">
        <v>228</v>
      </c>
      <c r="C308" s="506" t="s">
        <v>310</v>
      </c>
      <c r="D308" s="506"/>
      <c r="E308" s="506"/>
      <c r="F308" s="506"/>
      <c r="G308" s="506"/>
      <c r="H308" s="506"/>
      <c r="I308" s="506"/>
      <c r="J308" s="506"/>
      <c r="K308" s="506"/>
      <c r="L308" s="506"/>
      <c r="M308" s="506"/>
      <c r="N308" s="506"/>
      <c r="O308" s="506"/>
      <c r="P308" s="506"/>
      <c r="Q308" s="506"/>
      <c r="R308" s="506"/>
      <c r="S308" s="506"/>
      <c r="T308" s="506"/>
      <c r="U308" s="506"/>
      <c r="V308" s="506"/>
      <c r="W308" s="506"/>
      <c r="X308" s="506"/>
      <c r="Y308" s="507"/>
      <c r="Z308" s="507"/>
      <c r="AA308" s="508"/>
    </row>
    <row r="309" spans="1:52" s="417" customFormat="1" ht="135" customHeight="1">
      <c r="A309" s="420"/>
      <c r="B309" s="447" t="s">
        <v>226</v>
      </c>
      <c r="C309" s="509" t="s">
        <v>309</v>
      </c>
      <c r="D309" s="509"/>
      <c r="E309" s="509"/>
      <c r="F309" s="509"/>
      <c r="G309" s="509"/>
      <c r="H309" s="509"/>
      <c r="I309" s="509"/>
      <c r="J309" s="509"/>
      <c r="K309" s="509"/>
      <c r="L309" s="509"/>
      <c r="M309" s="509"/>
      <c r="N309" s="509"/>
      <c r="O309" s="509"/>
      <c r="P309" s="509"/>
      <c r="Q309" s="509"/>
      <c r="R309" s="509"/>
      <c r="S309" s="509"/>
      <c r="T309" s="509"/>
      <c r="U309" s="509"/>
      <c r="V309" s="509"/>
      <c r="W309" s="509"/>
      <c r="X309" s="509"/>
      <c r="Y309" s="503"/>
      <c r="Z309" s="503"/>
      <c r="AA309" s="504"/>
      <c r="AE309" s="390"/>
      <c r="AF309" s="390"/>
      <c r="AG309" s="390"/>
      <c r="AH309" s="390"/>
      <c r="AI309" s="390"/>
      <c r="AJ309" s="390"/>
      <c r="AK309" s="390"/>
      <c r="AL309" s="390"/>
      <c r="AM309" s="390"/>
      <c r="AN309" s="390"/>
      <c r="AO309" s="390"/>
      <c r="AP309" s="390"/>
      <c r="AQ309" s="390"/>
      <c r="AR309" s="390"/>
      <c r="AS309" s="390"/>
      <c r="AT309" s="390"/>
      <c r="AU309" s="390"/>
      <c r="AV309" s="390"/>
      <c r="AW309" s="390"/>
      <c r="AX309" s="390"/>
      <c r="AY309" s="390"/>
      <c r="AZ309" s="390"/>
    </row>
    <row r="310" spans="1:52" ht="42.75" customHeight="1">
      <c r="A310" s="420"/>
      <c r="B310" s="447" t="s">
        <v>224</v>
      </c>
      <c r="C310" s="512" t="s">
        <v>308</v>
      </c>
      <c r="D310" s="512"/>
      <c r="E310" s="512"/>
      <c r="F310" s="512"/>
      <c r="G310" s="512"/>
      <c r="H310" s="512"/>
      <c r="I310" s="512"/>
      <c r="J310" s="512"/>
      <c r="K310" s="512"/>
      <c r="L310" s="512"/>
      <c r="M310" s="512"/>
      <c r="N310" s="512"/>
      <c r="O310" s="512"/>
      <c r="P310" s="512"/>
      <c r="Q310" s="512"/>
      <c r="R310" s="512"/>
      <c r="S310" s="512"/>
      <c r="T310" s="512"/>
      <c r="U310" s="512"/>
      <c r="V310" s="512"/>
      <c r="W310" s="512"/>
      <c r="X310" s="512"/>
      <c r="Y310" s="503"/>
      <c r="Z310" s="503"/>
      <c r="AA310" s="504"/>
      <c r="AC310" s="425"/>
      <c r="AD310" s="425"/>
      <c r="AE310" s="425"/>
      <c r="AF310" s="425"/>
      <c r="AG310" s="425"/>
      <c r="AH310" s="425"/>
      <c r="AI310" s="425"/>
      <c r="AJ310" s="425"/>
      <c r="AK310" s="425"/>
      <c r="AL310" s="425"/>
      <c r="AM310" s="425"/>
      <c r="AN310" s="425"/>
      <c r="AO310" s="425"/>
      <c r="AP310" s="425"/>
      <c r="AQ310" s="425"/>
      <c r="AR310" s="425"/>
      <c r="AS310" s="425"/>
      <c r="AT310" s="425"/>
      <c r="AU310" s="425"/>
      <c r="AV310" s="425"/>
      <c r="AW310" s="425"/>
      <c r="AX310" s="425"/>
    </row>
    <row r="311" spans="1:52" ht="42.75" customHeight="1">
      <c r="A311" s="420"/>
      <c r="B311" s="447" t="s">
        <v>236</v>
      </c>
      <c r="C311" s="512" t="s">
        <v>307</v>
      </c>
      <c r="D311" s="512"/>
      <c r="E311" s="512"/>
      <c r="F311" s="512"/>
      <c r="G311" s="512"/>
      <c r="H311" s="512"/>
      <c r="I311" s="512"/>
      <c r="J311" s="512"/>
      <c r="K311" s="512"/>
      <c r="L311" s="512"/>
      <c r="M311" s="512"/>
      <c r="N311" s="512"/>
      <c r="O311" s="512"/>
      <c r="P311" s="512"/>
      <c r="Q311" s="512"/>
      <c r="R311" s="512"/>
      <c r="S311" s="512"/>
      <c r="T311" s="512"/>
      <c r="U311" s="512"/>
      <c r="V311" s="512"/>
      <c r="W311" s="512"/>
      <c r="X311" s="512"/>
      <c r="Y311" s="503"/>
      <c r="Z311" s="503"/>
      <c r="AA311" s="504"/>
      <c r="AC311" s="417"/>
      <c r="AD311" s="417"/>
      <c r="AE311" s="417"/>
      <c r="AF311" s="417"/>
      <c r="AG311" s="417"/>
      <c r="AH311" s="417"/>
      <c r="AI311" s="417"/>
      <c r="AJ311" s="417"/>
      <c r="AK311" s="417"/>
      <c r="AL311" s="417"/>
      <c r="AM311" s="417"/>
      <c r="AN311" s="417"/>
      <c r="AO311" s="417"/>
      <c r="AP311" s="417"/>
      <c r="AQ311" s="417"/>
      <c r="AR311" s="417"/>
      <c r="AS311" s="417"/>
      <c r="AT311" s="417"/>
      <c r="AU311" s="417"/>
      <c r="AV311" s="417"/>
      <c r="AW311" s="417"/>
      <c r="AX311" s="417"/>
    </row>
    <row r="312" spans="1:52" ht="42.75" customHeight="1">
      <c r="A312" s="420"/>
      <c r="B312" s="447" t="s">
        <v>234</v>
      </c>
      <c r="C312" s="512" t="s">
        <v>306</v>
      </c>
      <c r="D312" s="512"/>
      <c r="E312" s="512"/>
      <c r="F312" s="512"/>
      <c r="G312" s="512"/>
      <c r="H312" s="512"/>
      <c r="I312" s="512"/>
      <c r="J312" s="512"/>
      <c r="K312" s="512"/>
      <c r="L312" s="512"/>
      <c r="M312" s="512"/>
      <c r="N312" s="512"/>
      <c r="O312" s="512"/>
      <c r="P312" s="512"/>
      <c r="Q312" s="512"/>
      <c r="R312" s="512"/>
      <c r="S312" s="512"/>
      <c r="T312" s="512"/>
      <c r="U312" s="512"/>
      <c r="V312" s="512"/>
      <c r="W312" s="512"/>
      <c r="X312" s="512"/>
      <c r="Y312" s="503"/>
      <c r="Z312" s="503"/>
      <c r="AA312" s="504"/>
      <c r="AC312" s="417"/>
      <c r="AD312" s="417"/>
      <c r="AE312" s="417"/>
      <c r="AF312" s="417"/>
      <c r="AG312" s="417"/>
      <c r="AH312" s="417"/>
      <c r="AI312" s="417"/>
      <c r="AJ312" s="417"/>
      <c r="AK312" s="417"/>
      <c r="AL312" s="417"/>
      <c r="AM312" s="417"/>
      <c r="AN312" s="417"/>
      <c r="AO312" s="417"/>
      <c r="AP312" s="417"/>
      <c r="AQ312" s="417"/>
      <c r="AR312" s="417"/>
      <c r="AS312" s="417"/>
      <c r="AT312" s="417"/>
      <c r="AU312" s="417"/>
      <c r="AV312" s="417"/>
      <c r="AW312" s="417"/>
      <c r="AX312" s="417"/>
    </row>
    <row r="313" spans="1:52" ht="42.75" customHeight="1">
      <c r="A313" s="420"/>
      <c r="B313" s="447" t="s">
        <v>254</v>
      </c>
      <c r="C313" s="512" t="s">
        <v>305</v>
      </c>
      <c r="D313" s="512"/>
      <c r="E313" s="512"/>
      <c r="F313" s="512"/>
      <c r="G313" s="512"/>
      <c r="H313" s="512"/>
      <c r="I313" s="512"/>
      <c r="J313" s="512"/>
      <c r="K313" s="512"/>
      <c r="L313" s="512"/>
      <c r="M313" s="512"/>
      <c r="N313" s="512"/>
      <c r="O313" s="512"/>
      <c r="P313" s="512"/>
      <c r="Q313" s="512"/>
      <c r="R313" s="512"/>
      <c r="S313" s="512"/>
      <c r="T313" s="512"/>
      <c r="U313" s="512"/>
      <c r="V313" s="512"/>
      <c r="W313" s="512"/>
      <c r="X313" s="512"/>
      <c r="Y313" s="503"/>
      <c r="Z313" s="503"/>
      <c r="AA313" s="504"/>
      <c r="AC313" s="417"/>
      <c r="AD313" s="417"/>
      <c r="AE313" s="417"/>
      <c r="AF313" s="417"/>
      <c r="AG313" s="417"/>
      <c r="AH313" s="417"/>
      <c r="AI313" s="417"/>
      <c r="AJ313" s="417"/>
      <c r="AK313" s="417"/>
      <c r="AL313" s="417"/>
      <c r="AM313" s="417"/>
      <c r="AN313" s="417"/>
      <c r="AO313" s="417"/>
      <c r="AP313" s="417"/>
      <c r="AQ313" s="417"/>
      <c r="AR313" s="417"/>
      <c r="AS313" s="417"/>
      <c r="AT313" s="417"/>
      <c r="AU313" s="417"/>
      <c r="AV313" s="417"/>
      <c r="AW313" s="417"/>
      <c r="AX313" s="417"/>
    </row>
    <row r="314" spans="1:52" ht="99.75" customHeight="1">
      <c r="A314" s="420"/>
      <c r="B314" s="447" t="s">
        <v>252</v>
      </c>
      <c r="C314" s="538" t="s">
        <v>304</v>
      </c>
      <c r="D314" s="538"/>
      <c r="E314" s="538"/>
      <c r="F314" s="538"/>
      <c r="G314" s="538"/>
      <c r="H314" s="538"/>
      <c r="I314" s="538"/>
      <c r="J314" s="538"/>
      <c r="K314" s="538"/>
      <c r="L314" s="538"/>
      <c r="M314" s="538"/>
      <c r="N314" s="538"/>
      <c r="O314" s="538"/>
      <c r="P314" s="538"/>
      <c r="Q314" s="538"/>
      <c r="R314" s="538"/>
      <c r="S314" s="538"/>
      <c r="T314" s="538"/>
      <c r="U314" s="538"/>
      <c r="V314" s="538"/>
      <c r="W314" s="538"/>
      <c r="X314" s="538"/>
      <c r="Y314" s="503"/>
      <c r="Z314" s="503"/>
      <c r="AA314" s="504"/>
      <c r="AC314" s="417"/>
      <c r="AD314" s="417"/>
      <c r="AE314" s="417"/>
      <c r="AF314" s="417"/>
      <c r="AG314" s="417"/>
      <c r="AH314" s="417"/>
      <c r="AI314" s="417"/>
      <c r="AJ314" s="417"/>
      <c r="AK314" s="417"/>
      <c r="AL314" s="417"/>
      <c r="AM314" s="417"/>
      <c r="AN314" s="417"/>
      <c r="AO314" s="417"/>
      <c r="AP314" s="417"/>
      <c r="AQ314" s="417"/>
      <c r="AR314" s="417"/>
      <c r="AS314" s="417"/>
      <c r="AT314" s="417"/>
      <c r="AU314" s="417"/>
      <c r="AV314" s="417"/>
      <c r="AW314" s="417"/>
      <c r="AX314" s="417"/>
    </row>
    <row r="315" spans="1:52" ht="156.75" customHeight="1" thickBot="1">
      <c r="A315" s="420"/>
      <c r="B315" s="445" t="s">
        <v>250</v>
      </c>
      <c r="C315" s="517" t="s">
        <v>303</v>
      </c>
      <c r="D315" s="517"/>
      <c r="E315" s="517"/>
      <c r="F315" s="517"/>
      <c r="G315" s="517"/>
      <c r="H315" s="517"/>
      <c r="I315" s="517"/>
      <c r="J315" s="517"/>
      <c r="K315" s="517"/>
      <c r="L315" s="517"/>
      <c r="M315" s="517"/>
      <c r="N315" s="517"/>
      <c r="O315" s="517"/>
      <c r="P315" s="517"/>
      <c r="Q315" s="517"/>
      <c r="R315" s="517"/>
      <c r="S315" s="517"/>
      <c r="T315" s="517"/>
      <c r="U315" s="517"/>
      <c r="V315" s="517"/>
      <c r="W315" s="517"/>
      <c r="X315" s="517"/>
      <c r="Y315" s="501"/>
      <c r="Z315" s="501"/>
      <c r="AA315" s="502"/>
      <c r="AC315" s="417"/>
      <c r="AD315" s="417"/>
      <c r="AE315" s="417"/>
      <c r="AF315" s="417"/>
      <c r="AG315" s="417"/>
      <c r="AH315" s="417"/>
      <c r="AI315" s="417"/>
      <c r="AJ315" s="417"/>
      <c r="AK315" s="417"/>
      <c r="AL315" s="417"/>
      <c r="AM315" s="417"/>
      <c r="AN315" s="417"/>
      <c r="AO315" s="417"/>
      <c r="AP315" s="417"/>
      <c r="AQ315" s="417"/>
      <c r="AR315" s="417"/>
      <c r="AS315" s="417"/>
      <c r="AT315" s="417"/>
      <c r="AU315" s="417"/>
      <c r="AV315" s="417"/>
      <c r="AW315" s="417"/>
      <c r="AX315" s="417"/>
    </row>
    <row r="316" spans="1:52" ht="19.5" customHeight="1" thickBot="1">
      <c r="A316" s="390"/>
      <c r="B316" s="391" t="s">
        <v>302</v>
      </c>
      <c r="C316" s="420"/>
      <c r="D316" s="420"/>
      <c r="E316" s="433"/>
      <c r="F316" s="433"/>
      <c r="G316" s="433"/>
      <c r="H316" s="433"/>
      <c r="I316" s="433"/>
      <c r="J316" s="433"/>
      <c r="K316" s="433"/>
      <c r="L316" s="433"/>
      <c r="M316" s="433"/>
      <c r="N316" s="433"/>
      <c r="O316" s="433"/>
      <c r="P316" s="433"/>
      <c r="Q316" s="433"/>
      <c r="R316" s="433"/>
      <c r="S316" s="433"/>
      <c r="T316" s="433"/>
      <c r="U316" s="433"/>
      <c r="V316" s="433"/>
      <c r="W316" s="433"/>
      <c r="X316" s="433"/>
      <c r="Y316" s="421"/>
      <c r="Z316" s="421"/>
      <c r="AA316" s="421"/>
    </row>
    <row r="317" spans="1:52" ht="55.5" customHeight="1" thickBot="1">
      <c r="A317" s="420"/>
      <c r="B317" s="450" t="s">
        <v>228</v>
      </c>
      <c r="C317" s="514" t="s">
        <v>301</v>
      </c>
      <c r="D317" s="514"/>
      <c r="E317" s="514"/>
      <c r="F317" s="514"/>
      <c r="G317" s="514"/>
      <c r="H317" s="514"/>
      <c r="I317" s="514"/>
      <c r="J317" s="514"/>
      <c r="K317" s="514"/>
      <c r="L317" s="514"/>
      <c r="M317" s="514"/>
      <c r="N317" s="514"/>
      <c r="O317" s="514"/>
      <c r="P317" s="514"/>
      <c r="Q317" s="514"/>
      <c r="R317" s="514"/>
      <c r="S317" s="514"/>
      <c r="T317" s="514"/>
      <c r="U317" s="514"/>
      <c r="V317" s="514"/>
      <c r="W317" s="514"/>
      <c r="X317" s="514"/>
      <c r="Y317" s="515"/>
      <c r="Z317" s="515"/>
      <c r="AA317" s="516"/>
    </row>
    <row r="318" spans="1:52" ht="19.5" customHeight="1" thickBot="1">
      <c r="A318" s="391" t="s">
        <v>300</v>
      </c>
      <c r="C318" s="420"/>
      <c r="D318" s="420"/>
      <c r="E318" s="433"/>
      <c r="F318" s="433"/>
      <c r="G318" s="433"/>
      <c r="H318" s="433"/>
      <c r="I318" s="433"/>
      <c r="J318" s="433"/>
      <c r="K318" s="433"/>
      <c r="L318" s="433"/>
      <c r="M318" s="433"/>
      <c r="N318" s="433"/>
      <c r="O318" s="433"/>
      <c r="P318" s="433"/>
      <c r="Q318" s="433"/>
      <c r="R318" s="433"/>
      <c r="S318" s="433"/>
      <c r="T318" s="433"/>
      <c r="U318" s="433"/>
      <c r="V318" s="433"/>
      <c r="W318" s="433"/>
      <c r="X318" s="433"/>
      <c r="Y318" s="421"/>
      <c r="Z318" s="421"/>
      <c r="AA318" s="421"/>
    </row>
    <row r="319" spans="1:52" ht="55.5" customHeight="1">
      <c r="A319" s="420"/>
      <c r="B319" s="446" t="s">
        <v>228</v>
      </c>
      <c r="C319" s="506" t="s">
        <v>299</v>
      </c>
      <c r="D319" s="506"/>
      <c r="E319" s="506"/>
      <c r="F319" s="506"/>
      <c r="G319" s="506"/>
      <c r="H319" s="506"/>
      <c r="I319" s="506"/>
      <c r="J319" s="506"/>
      <c r="K319" s="506"/>
      <c r="L319" s="506"/>
      <c r="M319" s="506"/>
      <c r="N319" s="506"/>
      <c r="O319" s="506"/>
      <c r="P319" s="506"/>
      <c r="Q319" s="506"/>
      <c r="R319" s="506"/>
      <c r="S319" s="506"/>
      <c r="T319" s="506"/>
      <c r="U319" s="506"/>
      <c r="V319" s="506"/>
      <c r="W319" s="506"/>
      <c r="X319" s="506"/>
      <c r="Y319" s="507"/>
      <c r="Z319" s="507"/>
      <c r="AA319" s="508"/>
    </row>
    <row r="320" spans="1:52" ht="55.5" customHeight="1" thickBot="1">
      <c r="A320" s="420"/>
      <c r="B320" s="445" t="s">
        <v>226</v>
      </c>
      <c r="C320" s="505" t="s">
        <v>298</v>
      </c>
      <c r="D320" s="505"/>
      <c r="E320" s="505"/>
      <c r="F320" s="505"/>
      <c r="G320" s="505"/>
      <c r="H320" s="505"/>
      <c r="I320" s="505"/>
      <c r="J320" s="505"/>
      <c r="K320" s="505"/>
      <c r="L320" s="505"/>
      <c r="M320" s="505"/>
      <c r="N320" s="505"/>
      <c r="O320" s="505"/>
      <c r="P320" s="505"/>
      <c r="Q320" s="505"/>
      <c r="R320" s="505"/>
      <c r="S320" s="505"/>
      <c r="T320" s="505"/>
      <c r="U320" s="505"/>
      <c r="V320" s="505"/>
      <c r="W320" s="505"/>
      <c r="X320" s="505"/>
      <c r="Y320" s="501"/>
      <c r="Z320" s="501"/>
      <c r="AA320" s="502"/>
    </row>
    <row r="321" spans="1:52" ht="19.5" customHeight="1">
      <c r="A321" s="391" t="s">
        <v>297</v>
      </c>
      <c r="C321" s="420"/>
      <c r="D321" s="420"/>
      <c r="E321" s="420"/>
      <c r="F321" s="420"/>
      <c r="G321" s="420"/>
      <c r="H321" s="420"/>
      <c r="I321" s="420"/>
      <c r="Y321" s="413"/>
      <c r="Z321" s="413"/>
      <c r="AA321" s="413"/>
      <c r="AC321" s="417"/>
      <c r="AD321" s="417"/>
      <c r="AE321" s="417"/>
      <c r="AF321" s="417"/>
      <c r="AG321" s="417"/>
      <c r="AH321" s="417"/>
      <c r="AI321" s="417"/>
      <c r="AJ321" s="417"/>
      <c r="AK321" s="417"/>
      <c r="AL321" s="417"/>
      <c r="AM321" s="417"/>
      <c r="AN321" s="417"/>
      <c r="AO321" s="417"/>
      <c r="AP321" s="417"/>
      <c r="AQ321" s="417"/>
      <c r="AR321" s="417"/>
      <c r="AS321" s="417"/>
      <c r="AT321" s="417"/>
      <c r="AU321" s="417"/>
      <c r="AV321" s="417"/>
      <c r="AW321" s="417"/>
      <c r="AX321" s="417"/>
    </row>
    <row r="322" spans="1:52" ht="19.5" customHeight="1" thickBot="1">
      <c r="B322" s="391" t="s">
        <v>296</v>
      </c>
      <c r="C322" s="420"/>
      <c r="D322" s="420"/>
      <c r="E322" s="420"/>
      <c r="F322" s="420"/>
      <c r="G322" s="420"/>
      <c r="H322" s="420"/>
      <c r="I322" s="420"/>
    </row>
    <row r="323" spans="1:52" ht="33.75" customHeight="1" thickBot="1">
      <c r="A323" s="420"/>
      <c r="B323" s="450" t="s">
        <v>228</v>
      </c>
      <c r="C323" s="514" t="s">
        <v>295</v>
      </c>
      <c r="D323" s="514"/>
      <c r="E323" s="514"/>
      <c r="F323" s="514"/>
      <c r="G323" s="514"/>
      <c r="H323" s="514"/>
      <c r="I323" s="514"/>
      <c r="J323" s="514"/>
      <c r="K323" s="514"/>
      <c r="L323" s="514"/>
      <c r="M323" s="514"/>
      <c r="N323" s="514"/>
      <c r="O323" s="514"/>
      <c r="P323" s="514"/>
      <c r="Q323" s="514"/>
      <c r="R323" s="514"/>
      <c r="S323" s="514"/>
      <c r="T323" s="514"/>
      <c r="U323" s="514"/>
      <c r="V323" s="514"/>
      <c r="W323" s="514"/>
      <c r="X323" s="514"/>
      <c r="Y323" s="515"/>
      <c r="Z323" s="515"/>
      <c r="AA323" s="516"/>
    </row>
    <row r="324" spans="1:52" ht="19.5" customHeight="1" thickBot="1">
      <c r="A324" s="420"/>
      <c r="B324" s="400" t="s">
        <v>294</v>
      </c>
      <c r="C324" s="398"/>
      <c r="D324" s="398"/>
      <c r="E324" s="398"/>
      <c r="F324" s="398"/>
      <c r="G324" s="398"/>
      <c r="H324" s="398"/>
      <c r="I324" s="398"/>
      <c r="J324" s="400"/>
      <c r="K324" s="400"/>
      <c r="L324" s="423"/>
      <c r="M324" s="423"/>
      <c r="N324" s="423"/>
      <c r="O324" s="423"/>
      <c r="P324" s="423"/>
      <c r="Q324" s="423"/>
      <c r="R324" s="423"/>
      <c r="S324" s="423"/>
      <c r="T324" s="423"/>
      <c r="U324" s="423"/>
      <c r="V324" s="423"/>
      <c r="W324" s="423"/>
      <c r="X324" s="423"/>
      <c r="Y324" s="423"/>
      <c r="Z324" s="421"/>
      <c r="AA324" s="421"/>
    </row>
    <row r="325" spans="1:52" ht="33.75" customHeight="1" thickBot="1">
      <c r="A325" s="420"/>
      <c r="B325" s="450" t="s">
        <v>228</v>
      </c>
      <c r="C325" s="514" t="s">
        <v>293</v>
      </c>
      <c r="D325" s="514"/>
      <c r="E325" s="514"/>
      <c r="F325" s="514"/>
      <c r="G325" s="514"/>
      <c r="H325" s="514"/>
      <c r="I325" s="514"/>
      <c r="J325" s="514"/>
      <c r="K325" s="514"/>
      <c r="L325" s="514"/>
      <c r="M325" s="514"/>
      <c r="N325" s="514"/>
      <c r="O325" s="514"/>
      <c r="P325" s="514"/>
      <c r="Q325" s="514"/>
      <c r="R325" s="514"/>
      <c r="S325" s="514"/>
      <c r="T325" s="514"/>
      <c r="U325" s="514"/>
      <c r="V325" s="514"/>
      <c r="W325" s="514"/>
      <c r="X325" s="514"/>
      <c r="Y325" s="515"/>
      <c r="Z325" s="515"/>
      <c r="AA325" s="516"/>
    </row>
    <row r="326" spans="1:52" s="417" customFormat="1" ht="19.5" customHeight="1" thickBot="1">
      <c r="A326" s="391"/>
      <c r="B326" s="391" t="s">
        <v>292</v>
      </c>
      <c r="C326" s="420"/>
      <c r="D326" s="420"/>
      <c r="E326" s="420"/>
      <c r="F326" s="420"/>
      <c r="G326" s="420"/>
      <c r="H326" s="420"/>
      <c r="I326" s="420"/>
      <c r="J326" s="391"/>
      <c r="K326" s="391"/>
      <c r="L326" s="391"/>
      <c r="M326" s="391"/>
      <c r="N326" s="391"/>
      <c r="O326" s="391"/>
      <c r="P326" s="391"/>
      <c r="Q326" s="391"/>
      <c r="R326" s="391"/>
      <c r="S326" s="392"/>
      <c r="T326" s="392"/>
      <c r="U326" s="392"/>
      <c r="V326" s="392"/>
      <c r="W326" s="392"/>
      <c r="X326" s="392"/>
      <c r="Y326" s="392"/>
      <c r="Z326" s="392"/>
      <c r="AA326" s="392"/>
    </row>
    <row r="327" spans="1:52" ht="48" customHeight="1" thickBot="1">
      <c r="A327" s="420"/>
      <c r="B327" s="450" t="s">
        <v>228</v>
      </c>
      <c r="C327" s="514" t="s">
        <v>291</v>
      </c>
      <c r="D327" s="514"/>
      <c r="E327" s="514"/>
      <c r="F327" s="514"/>
      <c r="G327" s="514"/>
      <c r="H327" s="514"/>
      <c r="I327" s="514"/>
      <c r="J327" s="514"/>
      <c r="K327" s="514"/>
      <c r="L327" s="514"/>
      <c r="M327" s="514"/>
      <c r="N327" s="514"/>
      <c r="O327" s="514"/>
      <c r="P327" s="514"/>
      <c r="Q327" s="514"/>
      <c r="R327" s="514"/>
      <c r="S327" s="514"/>
      <c r="T327" s="514"/>
      <c r="U327" s="514"/>
      <c r="V327" s="514"/>
      <c r="W327" s="514"/>
      <c r="X327" s="514"/>
      <c r="Y327" s="515"/>
      <c r="Z327" s="515"/>
      <c r="AA327" s="516"/>
    </row>
    <row r="328" spans="1:52" s="417" customFormat="1" ht="19.5" customHeight="1" thickBot="1">
      <c r="A328" s="391"/>
      <c r="B328" s="391" t="s">
        <v>290</v>
      </c>
      <c r="C328" s="420"/>
      <c r="D328" s="420"/>
      <c r="E328" s="420"/>
      <c r="F328" s="420"/>
      <c r="G328" s="420"/>
      <c r="H328" s="420"/>
      <c r="I328" s="420"/>
      <c r="J328" s="391"/>
      <c r="K328" s="391"/>
      <c r="L328" s="391"/>
      <c r="M328" s="391"/>
      <c r="N328" s="391"/>
      <c r="O328" s="391"/>
      <c r="P328" s="391"/>
      <c r="Q328" s="391"/>
      <c r="R328" s="391"/>
      <c r="S328" s="392"/>
      <c r="T328" s="392"/>
      <c r="U328" s="392"/>
      <c r="V328" s="392"/>
      <c r="W328" s="392"/>
      <c r="X328" s="392"/>
      <c r="Y328" s="392"/>
      <c r="Z328" s="392"/>
      <c r="AA328" s="392"/>
    </row>
    <row r="329" spans="1:52" s="425" customFormat="1" ht="66.75" customHeight="1">
      <c r="A329" s="420"/>
      <c r="B329" s="446" t="s">
        <v>228</v>
      </c>
      <c r="C329" s="506" t="s">
        <v>289</v>
      </c>
      <c r="D329" s="506"/>
      <c r="E329" s="506"/>
      <c r="F329" s="506"/>
      <c r="G329" s="506"/>
      <c r="H329" s="506"/>
      <c r="I329" s="506"/>
      <c r="J329" s="506"/>
      <c r="K329" s="506"/>
      <c r="L329" s="506"/>
      <c r="M329" s="506"/>
      <c r="N329" s="506"/>
      <c r="O329" s="506"/>
      <c r="P329" s="506"/>
      <c r="Q329" s="506"/>
      <c r="R329" s="506"/>
      <c r="S329" s="506"/>
      <c r="T329" s="506"/>
      <c r="U329" s="506"/>
      <c r="V329" s="506"/>
      <c r="W329" s="506"/>
      <c r="X329" s="506"/>
      <c r="Y329" s="507"/>
      <c r="Z329" s="507"/>
      <c r="AA329" s="508"/>
      <c r="AE329" s="390"/>
      <c r="AF329" s="390"/>
      <c r="AG329" s="390"/>
      <c r="AH329" s="390"/>
      <c r="AI329" s="390"/>
      <c r="AJ329" s="390"/>
      <c r="AK329" s="390"/>
      <c r="AL329" s="390"/>
      <c r="AM329" s="390"/>
      <c r="AN329" s="390"/>
      <c r="AO329" s="390"/>
      <c r="AP329" s="390"/>
      <c r="AQ329" s="390"/>
      <c r="AR329" s="390"/>
      <c r="AS329" s="390"/>
      <c r="AT329" s="390"/>
      <c r="AU329" s="390"/>
      <c r="AV329" s="390"/>
      <c r="AW329" s="390"/>
      <c r="AX329" s="390"/>
      <c r="AY329" s="390"/>
      <c r="AZ329" s="390"/>
    </row>
    <row r="330" spans="1:52" s="425" customFormat="1" ht="33.75" customHeight="1" thickBot="1">
      <c r="A330" s="420"/>
      <c r="B330" s="445" t="s">
        <v>226</v>
      </c>
      <c r="C330" s="505" t="s">
        <v>288</v>
      </c>
      <c r="D330" s="505"/>
      <c r="E330" s="505"/>
      <c r="F330" s="505"/>
      <c r="G330" s="505"/>
      <c r="H330" s="505"/>
      <c r="I330" s="505"/>
      <c r="J330" s="505"/>
      <c r="K330" s="505"/>
      <c r="L330" s="505"/>
      <c r="M330" s="505"/>
      <c r="N330" s="505"/>
      <c r="O330" s="505"/>
      <c r="P330" s="505"/>
      <c r="Q330" s="505"/>
      <c r="R330" s="505"/>
      <c r="S330" s="505"/>
      <c r="T330" s="505"/>
      <c r="U330" s="505"/>
      <c r="V330" s="505"/>
      <c r="W330" s="505"/>
      <c r="X330" s="505"/>
      <c r="Y330" s="501"/>
      <c r="Z330" s="501"/>
      <c r="AA330" s="502"/>
      <c r="AE330" s="390"/>
      <c r="AF330" s="390"/>
      <c r="AG330" s="390"/>
      <c r="AH330" s="390"/>
      <c r="AI330" s="390"/>
      <c r="AJ330" s="390"/>
      <c r="AK330" s="390"/>
      <c r="AL330" s="390"/>
      <c r="AM330" s="390"/>
      <c r="AN330" s="390"/>
      <c r="AO330" s="390"/>
      <c r="AP330" s="390"/>
      <c r="AQ330" s="390"/>
      <c r="AR330" s="390"/>
      <c r="AS330" s="390"/>
      <c r="AT330" s="390"/>
      <c r="AU330" s="390"/>
      <c r="AV330" s="390"/>
      <c r="AW330" s="390"/>
      <c r="AX330" s="390"/>
      <c r="AY330" s="390"/>
      <c r="AZ330" s="390"/>
    </row>
    <row r="331" spans="1:52" ht="19.5" customHeight="1">
      <c r="A331" s="391" t="s">
        <v>287</v>
      </c>
      <c r="C331" s="420"/>
      <c r="D331" s="420"/>
      <c r="E331" s="420"/>
      <c r="F331" s="420"/>
      <c r="G331" s="420"/>
      <c r="H331" s="420"/>
      <c r="I331" s="420"/>
      <c r="AB331" s="417"/>
      <c r="AC331" s="417"/>
      <c r="AD331" s="417"/>
      <c r="AE331" s="417"/>
      <c r="AF331" s="417"/>
      <c r="AG331" s="417"/>
      <c r="AH331" s="417"/>
      <c r="AI331" s="417"/>
      <c r="AJ331" s="417"/>
      <c r="AK331" s="417"/>
      <c r="AL331" s="417"/>
      <c r="AM331" s="417"/>
      <c r="AN331" s="417"/>
      <c r="AO331" s="417"/>
      <c r="AP331" s="417"/>
      <c r="AQ331" s="417"/>
      <c r="AR331" s="417"/>
      <c r="AS331" s="417"/>
      <c r="AT331" s="417"/>
      <c r="AU331" s="417"/>
      <c r="AV331" s="417"/>
      <c r="AW331" s="417"/>
      <c r="AX331" s="417"/>
      <c r="AY331" s="417"/>
      <c r="AZ331" s="417"/>
    </row>
    <row r="332" spans="1:52" ht="19.5" customHeight="1" thickBot="1">
      <c r="B332" s="391" t="s">
        <v>286</v>
      </c>
      <c r="C332" s="420"/>
      <c r="D332" s="420"/>
      <c r="E332" s="420"/>
      <c r="F332" s="420"/>
      <c r="G332" s="420"/>
      <c r="H332" s="420"/>
      <c r="I332" s="420"/>
      <c r="AB332" s="417"/>
      <c r="AC332" s="417"/>
      <c r="AD332" s="417"/>
      <c r="AE332" s="417"/>
      <c r="AF332" s="417"/>
      <c r="AG332" s="417"/>
      <c r="AH332" s="417"/>
      <c r="AI332" s="417"/>
      <c r="AJ332" s="417"/>
      <c r="AK332" s="417"/>
      <c r="AL332" s="417"/>
      <c r="AM332" s="417"/>
      <c r="AN332" s="417"/>
      <c r="AO332" s="417"/>
      <c r="AP332" s="417"/>
      <c r="AQ332" s="417"/>
      <c r="AR332" s="417"/>
      <c r="AS332" s="417"/>
      <c r="AT332" s="417"/>
      <c r="AU332" s="417"/>
      <c r="AV332" s="417"/>
      <c r="AW332" s="417"/>
      <c r="AX332" s="417"/>
      <c r="AY332" s="417"/>
      <c r="AZ332" s="417"/>
    </row>
    <row r="333" spans="1:52" s="417" customFormat="1" ht="65.25" customHeight="1">
      <c r="A333" s="391"/>
      <c r="B333" s="446" t="s">
        <v>228</v>
      </c>
      <c r="C333" s="506" t="s">
        <v>285</v>
      </c>
      <c r="D333" s="506"/>
      <c r="E333" s="506"/>
      <c r="F333" s="506"/>
      <c r="G333" s="506"/>
      <c r="H333" s="506"/>
      <c r="I333" s="506"/>
      <c r="J333" s="506"/>
      <c r="K333" s="506"/>
      <c r="L333" s="506"/>
      <c r="M333" s="506"/>
      <c r="N333" s="506"/>
      <c r="O333" s="506"/>
      <c r="P333" s="506"/>
      <c r="Q333" s="506"/>
      <c r="R333" s="506"/>
      <c r="S333" s="506"/>
      <c r="T333" s="506"/>
      <c r="U333" s="506"/>
      <c r="V333" s="506"/>
      <c r="W333" s="506"/>
      <c r="X333" s="506"/>
      <c r="Y333" s="507"/>
      <c r="Z333" s="507"/>
      <c r="AA333" s="508"/>
    </row>
    <row r="334" spans="1:52" s="417" customFormat="1" ht="83.25" customHeight="1">
      <c r="A334" s="391"/>
      <c r="B334" s="447" t="s">
        <v>226</v>
      </c>
      <c r="C334" s="512" t="s">
        <v>284</v>
      </c>
      <c r="D334" s="512"/>
      <c r="E334" s="512"/>
      <c r="F334" s="512"/>
      <c r="G334" s="512"/>
      <c r="H334" s="512"/>
      <c r="I334" s="512"/>
      <c r="J334" s="512"/>
      <c r="K334" s="512"/>
      <c r="L334" s="512"/>
      <c r="M334" s="512"/>
      <c r="N334" s="512"/>
      <c r="O334" s="512"/>
      <c r="P334" s="512"/>
      <c r="Q334" s="512"/>
      <c r="R334" s="512"/>
      <c r="S334" s="512"/>
      <c r="T334" s="512"/>
      <c r="U334" s="512"/>
      <c r="V334" s="512"/>
      <c r="W334" s="512"/>
      <c r="X334" s="512"/>
      <c r="Y334" s="503"/>
      <c r="Z334" s="503"/>
      <c r="AA334" s="504"/>
    </row>
    <row r="335" spans="1:52" s="417" customFormat="1" ht="65.25" customHeight="1">
      <c r="A335" s="391"/>
      <c r="B335" s="447" t="s">
        <v>224</v>
      </c>
      <c r="C335" s="512" t="s">
        <v>283</v>
      </c>
      <c r="D335" s="512"/>
      <c r="E335" s="512"/>
      <c r="F335" s="512"/>
      <c r="G335" s="512"/>
      <c r="H335" s="512"/>
      <c r="I335" s="512"/>
      <c r="J335" s="512"/>
      <c r="K335" s="512"/>
      <c r="L335" s="512"/>
      <c r="M335" s="512"/>
      <c r="N335" s="512"/>
      <c r="O335" s="512"/>
      <c r="P335" s="512"/>
      <c r="Q335" s="512"/>
      <c r="R335" s="512"/>
      <c r="S335" s="512"/>
      <c r="T335" s="512"/>
      <c r="U335" s="512"/>
      <c r="V335" s="512"/>
      <c r="W335" s="512"/>
      <c r="X335" s="512"/>
      <c r="Y335" s="503"/>
      <c r="Z335" s="503"/>
      <c r="AA335" s="504"/>
    </row>
    <row r="336" spans="1:52" s="417" customFormat="1" ht="135" customHeight="1">
      <c r="A336" s="391"/>
      <c r="B336" s="447" t="s">
        <v>236</v>
      </c>
      <c r="C336" s="512" t="s">
        <v>282</v>
      </c>
      <c r="D336" s="512"/>
      <c r="E336" s="512"/>
      <c r="F336" s="512"/>
      <c r="G336" s="512"/>
      <c r="H336" s="512"/>
      <c r="I336" s="512"/>
      <c r="J336" s="512"/>
      <c r="K336" s="512"/>
      <c r="L336" s="512"/>
      <c r="M336" s="512"/>
      <c r="N336" s="512"/>
      <c r="O336" s="512"/>
      <c r="P336" s="512"/>
      <c r="Q336" s="512"/>
      <c r="R336" s="512"/>
      <c r="S336" s="512"/>
      <c r="T336" s="512"/>
      <c r="U336" s="512"/>
      <c r="V336" s="512"/>
      <c r="W336" s="512"/>
      <c r="X336" s="512"/>
      <c r="Y336" s="503"/>
      <c r="Z336" s="503"/>
      <c r="AA336" s="504"/>
    </row>
    <row r="337" spans="1:52" s="417" customFormat="1" ht="65.25" customHeight="1">
      <c r="A337" s="391"/>
      <c r="B337" s="447" t="s">
        <v>234</v>
      </c>
      <c r="C337" s="512" t="s">
        <v>281</v>
      </c>
      <c r="D337" s="512"/>
      <c r="E337" s="512"/>
      <c r="F337" s="512"/>
      <c r="G337" s="512"/>
      <c r="H337" s="512"/>
      <c r="I337" s="512"/>
      <c r="J337" s="512"/>
      <c r="K337" s="512"/>
      <c r="L337" s="512"/>
      <c r="M337" s="512"/>
      <c r="N337" s="512"/>
      <c r="O337" s="512"/>
      <c r="P337" s="512"/>
      <c r="Q337" s="512"/>
      <c r="R337" s="512"/>
      <c r="S337" s="512"/>
      <c r="T337" s="512"/>
      <c r="U337" s="512"/>
      <c r="V337" s="512"/>
      <c r="W337" s="512"/>
      <c r="X337" s="512"/>
      <c r="Y337" s="503"/>
      <c r="Z337" s="503"/>
      <c r="AA337" s="504"/>
    </row>
    <row r="338" spans="1:52" s="417" customFormat="1" ht="65.25" customHeight="1">
      <c r="A338" s="391"/>
      <c r="B338" s="447" t="s">
        <v>254</v>
      </c>
      <c r="C338" s="512" t="s">
        <v>280</v>
      </c>
      <c r="D338" s="512"/>
      <c r="E338" s="512"/>
      <c r="F338" s="512"/>
      <c r="G338" s="512"/>
      <c r="H338" s="512"/>
      <c r="I338" s="512"/>
      <c r="J338" s="512"/>
      <c r="K338" s="512"/>
      <c r="L338" s="512"/>
      <c r="M338" s="512"/>
      <c r="N338" s="512"/>
      <c r="O338" s="512"/>
      <c r="P338" s="512"/>
      <c r="Q338" s="512"/>
      <c r="R338" s="512"/>
      <c r="S338" s="512"/>
      <c r="T338" s="512"/>
      <c r="U338" s="512"/>
      <c r="V338" s="512"/>
      <c r="W338" s="512"/>
      <c r="X338" s="512"/>
      <c r="Y338" s="503"/>
      <c r="Z338" s="503"/>
      <c r="AA338" s="504"/>
    </row>
    <row r="339" spans="1:52" ht="65.25" customHeight="1">
      <c r="A339" s="420"/>
      <c r="B339" s="447" t="s">
        <v>252</v>
      </c>
      <c r="C339" s="512" t="s">
        <v>279</v>
      </c>
      <c r="D339" s="512"/>
      <c r="E339" s="512"/>
      <c r="F339" s="512"/>
      <c r="G339" s="512"/>
      <c r="H339" s="512"/>
      <c r="I339" s="512"/>
      <c r="J339" s="512"/>
      <c r="K339" s="512"/>
      <c r="L339" s="512"/>
      <c r="M339" s="512"/>
      <c r="N339" s="512"/>
      <c r="O339" s="512"/>
      <c r="P339" s="512"/>
      <c r="Q339" s="512"/>
      <c r="R339" s="512"/>
      <c r="S339" s="512"/>
      <c r="T339" s="512"/>
      <c r="U339" s="512"/>
      <c r="V339" s="512"/>
      <c r="W339" s="512"/>
      <c r="X339" s="512"/>
      <c r="Y339" s="503"/>
      <c r="Z339" s="503"/>
      <c r="AA339" s="504"/>
    </row>
    <row r="340" spans="1:52" ht="65.25" customHeight="1">
      <c r="A340" s="420"/>
      <c r="B340" s="447" t="s">
        <v>250</v>
      </c>
      <c r="C340" s="512" t="s">
        <v>278</v>
      </c>
      <c r="D340" s="512"/>
      <c r="E340" s="512"/>
      <c r="F340" s="512"/>
      <c r="G340" s="512"/>
      <c r="H340" s="512"/>
      <c r="I340" s="512"/>
      <c r="J340" s="512"/>
      <c r="K340" s="512"/>
      <c r="L340" s="512"/>
      <c r="M340" s="512"/>
      <c r="N340" s="512"/>
      <c r="O340" s="512"/>
      <c r="P340" s="512"/>
      <c r="Q340" s="512"/>
      <c r="R340" s="512"/>
      <c r="S340" s="512"/>
      <c r="T340" s="512"/>
      <c r="U340" s="512"/>
      <c r="V340" s="512"/>
      <c r="W340" s="512"/>
      <c r="X340" s="512"/>
      <c r="Y340" s="503"/>
      <c r="Z340" s="503"/>
      <c r="AA340" s="504"/>
    </row>
    <row r="341" spans="1:52" ht="65.25" customHeight="1">
      <c r="A341" s="420"/>
      <c r="B341" s="447" t="s">
        <v>248</v>
      </c>
      <c r="C341" s="512" t="s">
        <v>277</v>
      </c>
      <c r="D341" s="512"/>
      <c r="E341" s="512"/>
      <c r="F341" s="512"/>
      <c r="G341" s="512"/>
      <c r="H341" s="512"/>
      <c r="I341" s="512"/>
      <c r="J341" s="512"/>
      <c r="K341" s="512"/>
      <c r="L341" s="512"/>
      <c r="M341" s="512"/>
      <c r="N341" s="512"/>
      <c r="O341" s="512"/>
      <c r="P341" s="512"/>
      <c r="Q341" s="512"/>
      <c r="R341" s="512"/>
      <c r="S341" s="512"/>
      <c r="T341" s="512"/>
      <c r="U341" s="512"/>
      <c r="V341" s="512"/>
      <c r="W341" s="512"/>
      <c r="X341" s="512"/>
      <c r="Y341" s="503"/>
      <c r="Z341" s="503"/>
      <c r="AA341" s="504"/>
    </row>
    <row r="342" spans="1:52" s="417" customFormat="1" ht="65.25" customHeight="1">
      <c r="A342" s="391"/>
      <c r="B342" s="458" t="s">
        <v>276</v>
      </c>
      <c r="C342" s="512" t="s">
        <v>275</v>
      </c>
      <c r="D342" s="512"/>
      <c r="E342" s="512"/>
      <c r="F342" s="512"/>
      <c r="G342" s="512"/>
      <c r="H342" s="512"/>
      <c r="I342" s="512"/>
      <c r="J342" s="512"/>
      <c r="K342" s="512"/>
      <c r="L342" s="512"/>
      <c r="M342" s="512"/>
      <c r="N342" s="512"/>
      <c r="O342" s="512"/>
      <c r="P342" s="512"/>
      <c r="Q342" s="512"/>
      <c r="R342" s="512"/>
      <c r="S342" s="512"/>
      <c r="T342" s="512"/>
      <c r="U342" s="512"/>
      <c r="V342" s="512"/>
      <c r="W342" s="512"/>
      <c r="X342" s="512"/>
      <c r="Y342" s="503"/>
      <c r="Z342" s="503"/>
      <c r="AA342" s="504"/>
    </row>
    <row r="343" spans="1:52" s="417" customFormat="1" ht="83.25" customHeight="1">
      <c r="A343" s="391"/>
      <c r="B343" s="458" t="s">
        <v>274</v>
      </c>
      <c r="C343" s="512" t="s">
        <v>273</v>
      </c>
      <c r="D343" s="512"/>
      <c r="E343" s="512"/>
      <c r="F343" s="512"/>
      <c r="G343" s="512"/>
      <c r="H343" s="512"/>
      <c r="I343" s="512"/>
      <c r="J343" s="512"/>
      <c r="K343" s="512"/>
      <c r="L343" s="512"/>
      <c r="M343" s="512"/>
      <c r="N343" s="512"/>
      <c r="O343" s="512"/>
      <c r="P343" s="512"/>
      <c r="Q343" s="512"/>
      <c r="R343" s="512"/>
      <c r="S343" s="512"/>
      <c r="T343" s="512"/>
      <c r="U343" s="512"/>
      <c r="V343" s="512"/>
      <c r="W343" s="512"/>
      <c r="X343" s="512"/>
      <c r="Y343" s="503"/>
      <c r="Z343" s="503"/>
      <c r="AA343" s="504"/>
    </row>
    <row r="344" spans="1:52" ht="65.25" customHeight="1">
      <c r="A344" s="420"/>
      <c r="B344" s="458" t="s">
        <v>272</v>
      </c>
      <c r="C344" s="512" t="s">
        <v>271</v>
      </c>
      <c r="D344" s="512"/>
      <c r="E344" s="512"/>
      <c r="F344" s="512"/>
      <c r="G344" s="512"/>
      <c r="H344" s="512"/>
      <c r="I344" s="512"/>
      <c r="J344" s="512"/>
      <c r="K344" s="512"/>
      <c r="L344" s="512"/>
      <c r="M344" s="512"/>
      <c r="N344" s="512"/>
      <c r="O344" s="512"/>
      <c r="P344" s="512"/>
      <c r="Q344" s="512"/>
      <c r="R344" s="512"/>
      <c r="S344" s="512"/>
      <c r="T344" s="512"/>
      <c r="U344" s="512"/>
      <c r="V344" s="512"/>
      <c r="W344" s="512"/>
      <c r="X344" s="512"/>
      <c r="Y344" s="503"/>
      <c r="Z344" s="503"/>
      <c r="AA344" s="504"/>
    </row>
    <row r="345" spans="1:52" s="417" customFormat="1" ht="348.75" customHeight="1">
      <c r="A345" s="391"/>
      <c r="B345" s="458" t="s">
        <v>270</v>
      </c>
      <c r="C345" s="509" t="s">
        <v>269</v>
      </c>
      <c r="D345" s="509"/>
      <c r="E345" s="509"/>
      <c r="F345" s="509"/>
      <c r="G345" s="509"/>
      <c r="H345" s="509"/>
      <c r="I345" s="509"/>
      <c r="J345" s="509"/>
      <c r="K345" s="509"/>
      <c r="L345" s="509"/>
      <c r="M345" s="509"/>
      <c r="N345" s="509"/>
      <c r="O345" s="509"/>
      <c r="P345" s="509"/>
      <c r="Q345" s="509"/>
      <c r="R345" s="509"/>
      <c r="S345" s="509"/>
      <c r="T345" s="509"/>
      <c r="U345" s="509"/>
      <c r="V345" s="509"/>
      <c r="W345" s="509"/>
      <c r="X345" s="509"/>
      <c r="Y345" s="503"/>
      <c r="Z345" s="503"/>
      <c r="AA345" s="504"/>
    </row>
    <row r="346" spans="1:52" s="417" customFormat="1" ht="46.5" customHeight="1" thickBot="1">
      <c r="A346" s="391"/>
      <c r="B346" s="448" t="s">
        <v>268</v>
      </c>
      <c r="C346" s="505" t="s">
        <v>261</v>
      </c>
      <c r="D346" s="505"/>
      <c r="E346" s="505"/>
      <c r="F346" s="505"/>
      <c r="G346" s="505"/>
      <c r="H346" s="505"/>
      <c r="I346" s="505"/>
      <c r="J346" s="505"/>
      <c r="K346" s="505"/>
      <c r="L346" s="505"/>
      <c r="M346" s="505"/>
      <c r="N346" s="505"/>
      <c r="O346" s="505"/>
      <c r="P346" s="505"/>
      <c r="Q346" s="505"/>
      <c r="R346" s="505"/>
      <c r="S346" s="505"/>
      <c r="T346" s="505"/>
      <c r="U346" s="505"/>
      <c r="V346" s="505"/>
      <c r="W346" s="505"/>
      <c r="X346" s="505"/>
      <c r="Y346" s="501"/>
      <c r="Z346" s="501"/>
      <c r="AA346" s="502"/>
    </row>
    <row r="347" spans="1:52" ht="19.5" customHeight="1" thickBot="1">
      <c r="B347" s="391" t="s">
        <v>267</v>
      </c>
      <c r="C347" s="420"/>
      <c r="D347" s="420"/>
      <c r="E347" s="420"/>
      <c r="F347" s="420"/>
      <c r="G347" s="420"/>
      <c r="H347" s="420"/>
      <c r="I347" s="420"/>
      <c r="AB347" s="417"/>
      <c r="AC347" s="417"/>
      <c r="AD347" s="417"/>
      <c r="AE347" s="417"/>
      <c r="AF347" s="417"/>
      <c r="AG347" s="417"/>
      <c r="AH347" s="417"/>
      <c r="AI347" s="417"/>
      <c r="AJ347" s="417"/>
      <c r="AK347" s="417"/>
      <c r="AL347" s="417"/>
      <c r="AM347" s="417"/>
      <c r="AN347" s="417"/>
      <c r="AO347" s="417"/>
      <c r="AP347" s="417"/>
      <c r="AQ347" s="417"/>
      <c r="AR347" s="417"/>
      <c r="AS347" s="417"/>
      <c r="AT347" s="417"/>
      <c r="AU347" s="417"/>
      <c r="AV347" s="417"/>
      <c r="AW347" s="417"/>
      <c r="AX347" s="417"/>
      <c r="AY347" s="417"/>
      <c r="AZ347" s="417"/>
    </row>
    <row r="348" spans="1:52" s="417" customFormat="1" ht="37.5" customHeight="1">
      <c r="A348" s="391"/>
      <c r="B348" s="446" t="s">
        <v>228</v>
      </c>
      <c r="C348" s="506" t="s">
        <v>264</v>
      </c>
      <c r="D348" s="506"/>
      <c r="E348" s="506"/>
      <c r="F348" s="506"/>
      <c r="G348" s="506"/>
      <c r="H348" s="506"/>
      <c r="I348" s="506"/>
      <c r="J348" s="506"/>
      <c r="K348" s="506"/>
      <c r="L348" s="506"/>
      <c r="M348" s="506"/>
      <c r="N348" s="506"/>
      <c r="O348" s="506"/>
      <c r="P348" s="506"/>
      <c r="Q348" s="506"/>
      <c r="R348" s="506"/>
      <c r="S348" s="506"/>
      <c r="T348" s="506"/>
      <c r="U348" s="506"/>
      <c r="V348" s="506"/>
      <c r="W348" s="506"/>
      <c r="X348" s="506"/>
      <c r="Y348" s="507"/>
      <c r="Z348" s="507"/>
      <c r="AA348" s="508"/>
    </row>
    <row r="349" spans="1:52" s="417" customFormat="1" ht="233.25" customHeight="1">
      <c r="A349" s="391"/>
      <c r="B349" s="447" t="s">
        <v>263</v>
      </c>
      <c r="C349" s="509" t="s">
        <v>266</v>
      </c>
      <c r="D349" s="509"/>
      <c r="E349" s="509"/>
      <c r="F349" s="509"/>
      <c r="G349" s="509"/>
      <c r="H349" s="509"/>
      <c r="I349" s="509"/>
      <c r="J349" s="509"/>
      <c r="K349" s="509"/>
      <c r="L349" s="509"/>
      <c r="M349" s="509"/>
      <c r="N349" s="509"/>
      <c r="O349" s="509"/>
      <c r="P349" s="509"/>
      <c r="Q349" s="509"/>
      <c r="R349" s="509"/>
      <c r="S349" s="509"/>
      <c r="T349" s="509"/>
      <c r="U349" s="509"/>
      <c r="V349" s="509"/>
      <c r="W349" s="509"/>
      <c r="X349" s="509"/>
      <c r="Y349" s="503"/>
      <c r="Z349" s="503"/>
      <c r="AA349" s="504"/>
    </row>
    <row r="350" spans="1:52" s="417" customFormat="1" ht="57.75" customHeight="1" thickBot="1">
      <c r="A350" s="391"/>
      <c r="B350" s="445" t="s">
        <v>224</v>
      </c>
      <c r="C350" s="505" t="s">
        <v>261</v>
      </c>
      <c r="D350" s="505"/>
      <c r="E350" s="505"/>
      <c r="F350" s="505"/>
      <c r="G350" s="505"/>
      <c r="H350" s="505"/>
      <c r="I350" s="505"/>
      <c r="J350" s="505"/>
      <c r="K350" s="505"/>
      <c r="L350" s="505"/>
      <c r="M350" s="505"/>
      <c r="N350" s="505"/>
      <c r="O350" s="505"/>
      <c r="P350" s="505"/>
      <c r="Q350" s="505"/>
      <c r="R350" s="505"/>
      <c r="S350" s="505"/>
      <c r="T350" s="505"/>
      <c r="U350" s="505"/>
      <c r="V350" s="505"/>
      <c r="W350" s="505"/>
      <c r="X350" s="505"/>
      <c r="Y350" s="501"/>
      <c r="Z350" s="501"/>
      <c r="AA350" s="502"/>
    </row>
    <row r="351" spans="1:52" ht="19.5" customHeight="1" thickBot="1">
      <c r="B351" s="391" t="s">
        <v>265</v>
      </c>
      <c r="C351" s="420"/>
      <c r="D351" s="420"/>
      <c r="E351" s="420"/>
      <c r="F351" s="420"/>
      <c r="G351" s="420"/>
      <c r="H351" s="420"/>
      <c r="I351" s="420"/>
      <c r="AB351" s="417"/>
      <c r="AC351" s="417"/>
      <c r="AD351" s="417"/>
      <c r="AE351" s="417"/>
      <c r="AF351" s="417"/>
      <c r="AG351" s="417"/>
      <c r="AH351" s="417"/>
      <c r="AI351" s="417"/>
      <c r="AJ351" s="417"/>
      <c r="AK351" s="417"/>
      <c r="AL351" s="417"/>
      <c r="AM351" s="417"/>
      <c r="AN351" s="417"/>
      <c r="AO351" s="417"/>
      <c r="AP351" s="417"/>
      <c r="AQ351" s="417"/>
      <c r="AR351" s="417"/>
      <c r="AS351" s="417"/>
      <c r="AT351" s="417"/>
      <c r="AU351" s="417"/>
      <c r="AV351" s="417"/>
      <c r="AW351" s="417"/>
      <c r="AX351" s="417"/>
      <c r="AY351" s="417"/>
      <c r="AZ351" s="417"/>
    </row>
    <row r="352" spans="1:52" s="417" customFormat="1" ht="30" customHeight="1">
      <c r="A352" s="391"/>
      <c r="B352" s="446" t="s">
        <v>228</v>
      </c>
      <c r="C352" s="506" t="s">
        <v>264</v>
      </c>
      <c r="D352" s="506"/>
      <c r="E352" s="506"/>
      <c r="F352" s="506"/>
      <c r="G352" s="506"/>
      <c r="H352" s="506"/>
      <c r="I352" s="506"/>
      <c r="J352" s="506"/>
      <c r="K352" s="506"/>
      <c r="L352" s="506"/>
      <c r="M352" s="506"/>
      <c r="N352" s="506"/>
      <c r="O352" s="506"/>
      <c r="P352" s="506"/>
      <c r="Q352" s="506"/>
      <c r="R352" s="506"/>
      <c r="S352" s="506"/>
      <c r="T352" s="506"/>
      <c r="U352" s="506"/>
      <c r="V352" s="506"/>
      <c r="W352" s="506"/>
      <c r="X352" s="506"/>
      <c r="Y352" s="507"/>
      <c r="Z352" s="507"/>
      <c r="AA352" s="508"/>
    </row>
    <row r="353" spans="1:50" s="417" customFormat="1" ht="231.75" customHeight="1">
      <c r="A353" s="391"/>
      <c r="B353" s="447" t="s">
        <v>263</v>
      </c>
      <c r="C353" s="509" t="s">
        <v>262</v>
      </c>
      <c r="D353" s="509"/>
      <c r="E353" s="509"/>
      <c r="F353" s="509"/>
      <c r="G353" s="509"/>
      <c r="H353" s="509"/>
      <c r="I353" s="509"/>
      <c r="J353" s="509"/>
      <c r="K353" s="509"/>
      <c r="L353" s="509"/>
      <c r="M353" s="509"/>
      <c r="N353" s="509"/>
      <c r="O353" s="509"/>
      <c r="P353" s="509"/>
      <c r="Q353" s="509"/>
      <c r="R353" s="509"/>
      <c r="S353" s="509"/>
      <c r="T353" s="509"/>
      <c r="U353" s="509"/>
      <c r="V353" s="509"/>
      <c r="W353" s="509"/>
      <c r="X353" s="509"/>
      <c r="Y353" s="503"/>
      <c r="Z353" s="503"/>
      <c r="AA353" s="504"/>
    </row>
    <row r="354" spans="1:50" s="417" customFormat="1" ht="44.25" customHeight="1" thickBot="1">
      <c r="A354" s="391"/>
      <c r="B354" s="445" t="s">
        <v>224</v>
      </c>
      <c r="C354" s="505" t="s">
        <v>261</v>
      </c>
      <c r="D354" s="505"/>
      <c r="E354" s="505"/>
      <c r="F354" s="505"/>
      <c r="G354" s="505"/>
      <c r="H354" s="505"/>
      <c r="I354" s="505"/>
      <c r="J354" s="505"/>
      <c r="K354" s="505"/>
      <c r="L354" s="505"/>
      <c r="M354" s="505"/>
      <c r="N354" s="505"/>
      <c r="O354" s="505"/>
      <c r="P354" s="505"/>
      <c r="Q354" s="505"/>
      <c r="R354" s="505"/>
      <c r="S354" s="505"/>
      <c r="T354" s="505"/>
      <c r="U354" s="505"/>
      <c r="V354" s="505"/>
      <c r="W354" s="505"/>
      <c r="X354" s="505"/>
      <c r="Y354" s="501"/>
      <c r="Z354" s="501"/>
      <c r="AA354" s="502"/>
    </row>
    <row r="355" spans="1:50" s="417" customFormat="1" ht="19.5" customHeight="1" thickBot="1">
      <c r="A355" s="419" t="s">
        <v>260</v>
      </c>
      <c r="B355" s="419"/>
      <c r="C355" s="418"/>
      <c r="D355" s="418"/>
      <c r="E355" s="418"/>
      <c r="F355" s="418"/>
      <c r="G355" s="418"/>
      <c r="H355" s="418"/>
      <c r="I355" s="418"/>
      <c r="J355" s="419"/>
      <c r="K355" s="419"/>
      <c r="L355" s="419"/>
      <c r="M355" s="419"/>
      <c r="N355" s="419"/>
      <c r="O355" s="419"/>
      <c r="P355" s="419"/>
      <c r="Q355" s="419"/>
      <c r="R355" s="419"/>
      <c r="S355" s="390"/>
      <c r="T355" s="390"/>
      <c r="U355" s="390"/>
      <c r="V355" s="390"/>
      <c r="W355" s="390"/>
      <c r="X355" s="390"/>
      <c r="Y355" s="390"/>
      <c r="Z355" s="390"/>
      <c r="AA355" s="390"/>
    </row>
    <row r="356" spans="1:50" s="417" customFormat="1" ht="51" customHeight="1">
      <c r="A356" s="419"/>
      <c r="B356" s="455" t="s">
        <v>228</v>
      </c>
      <c r="C356" s="510" t="s">
        <v>259</v>
      </c>
      <c r="D356" s="510"/>
      <c r="E356" s="510"/>
      <c r="F356" s="510"/>
      <c r="G356" s="510"/>
      <c r="H356" s="510"/>
      <c r="I356" s="510"/>
      <c r="J356" s="510"/>
      <c r="K356" s="510"/>
      <c r="L356" s="510"/>
      <c r="M356" s="510"/>
      <c r="N356" s="510"/>
      <c r="O356" s="510"/>
      <c r="P356" s="510"/>
      <c r="Q356" s="510"/>
      <c r="R356" s="510"/>
      <c r="S356" s="510"/>
      <c r="T356" s="510"/>
      <c r="U356" s="510"/>
      <c r="V356" s="510"/>
      <c r="W356" s="510"/>
      <c r="X356" s="510"/>
      <c r="Y356" s="507"/>
      <c r="Z356" s="507"/>
      <c r="AA356" s="508"/>
    </row>
    <row r="357" spans="1:50" s="417" customFormat="1" ht="51" customHeight="1">
      <c r="A357" s="419"/>
      <c r="B357" s="456" t="s">
        <v>226</v>
      </c>
      <c r="C357" s="511" t="s">
        <v>258</v>
      </c>
      <c r="D357" s="511"/>
      <c r="E357" s="511"/>
      <c r="F357" s="511"/>
      <c r="G357" s="511"/>
      <c r="H357" s="511"/>
      <c r="I357" s="511"/>
      <c r="J357" s="511"/>
      <c r="K357" s="511"/>
      <c r="L357" s="511"/>
      <c r="M357" s="511"/>
      <c r="N357" s="511"/>
      <c r="O357" s="511"/>
      <c r="P357" s="511"/>
      <c r="Q357" s="511"/>
      <c r="R357" s="511"/>
      <c r="S357" s="511"/>
      <c r="T357" s="511"/>
      <c r="U357" s="511"/>
      <c r="V357" s="511"/>
      <c r="W357" s="511"/>
      <c r="X357" s="511"/>
      <c r="Y357" s="503"/>
      <c r="Z357" s="503"/>
      <c r="AA357" s="504"/>
    </row>
    <row r="358" spans="1:50" s="417" customFormat="1" ht="136.5" customHeight="1">
      <c r="A358" s="419"/>
      <c r="B358" s="456" t="s">
        <v>224</v>
      </c>
      <c r="C358" s="511" t="s">
        <v>257</v>
      </c>
      <c r="D358" s="511"/>
      <c r="E358" s="511"/>
      <c r="F358" s="511"/>
      <c r="G358" s="511"/>
      <c r="H358" s="511"/>
      <c r="I358" s="511"/>
      <c r="J358" s="511"/>
      <c r="K358" s="511"/>
      <c r="L358" s="511"/>
      <c r="M358" s="511"/>
      <c r="N358" s="511"/>
      <c r="O358" s="511"/>
      <c r="P358" s="511"/>
      <c r="Q358" s="511"/>
      <c r="R358" s="511"/>
      <c r="S358" s="511"/>
      <c r="T358" s="511"/>
      <c r="U358" s="511"/>
      <c r="V358" s="511"/>
      <c r="W358" s="511"/>
      <c r="X358" s="511"/>
      <c r="Y358" s="503"/>
      <c r="Z358" s="503"/>
      <c r="AA358" s="504"/>
    </row>
    <row r="359" spans="1:50" s="417" customFormat="1" ht="51" customHeight="1">
      <c r="A359" s="419"/>
      <c r="B359" s="456" t="s">
        <v>236</v>
      </c>
      <c r="C359" s="511" t="s">
        <v>256</v>
      </c>
      <c r="D359" s="511"/>
      <c r="E359" s="511"/>
      <c r="F359" s="511"/>
      <c r="G359" s="511"/>
      <c r="H359" s="511"/>
      <c r="I359" s="511"/>
      <c r="J359" s="511"/>
      <c r="K359" s="511"/>
      <c r="L359" s="511"/>
      <c r="M359" s="511"/>
      <c r="N359" s="511"/>
      <c r="O359" s="511"/>
      <c r="P359" s="511"/>
      <c r="Q359" s="511"/>
      <c r="R359" s="511"/>
      <c r="S359" s="511"/>
      <c r="T359" s="511"/>
      <c r="U359" s="511"/>
      <c r="V359" s="511"/>
      <c r="W359" s="511"/>
      <c r="X359" s="511"/>
      <c r="Y359" s="503"/>
      <c r="Z359" s="503"/>
      <c r="AA359" s="504"/>
    </row>
    <row r="360" spans="1:50" s="417" customFormat="1" ht="51" customHeight="1">
      <c r="A360" s="419"/>
      <c r="B360" s="456" t="s">
        <v>234</v>
      </c>
      <c r="C360" s="511" t="s">
        <v>255</v>
      </c>
      <c r="D360" s="511"/>
      <c r="E360" s="511"/>
      <c r="F360" s="511"/>
      <c r="G360" s="511"/>
      <c r="H360" s="511"/>
      <c r="I360" s="511"/>
      <c r="J360" s="511"/>
      <c r="K360" s="511"/>
      <c r="L360" s="511"/>
      <c r="M360" s="511"/>
      <c r="N360" s="511"/>
      <c r="O360" s="511"/>
      <c r="P360" s="511"/>
      <c r="Q360" s="511"/>
      <c r="R360" s="511"/>
      <c r="S360" s="511"/>
      <c r="T360" s="511"/>
      <c r="U360" s="511"/>
      <c r="V360" s="511"/>
      <c r="W360" s="511"/>
      <c r="X360" s="511"/>
      <c r="Y360" s="503"/>
      <c r="Z360" s="503"/>
      <c r="AA360" s="504"/>
    </row>
    <row r="361" spans="1:50" s="417" customFormat="1" ht="69.75" customHeight="1">
      <c r="A361" s="419"/>
      <c r="B361" s="456" t="s">
        <v>254</v>
      </c>
      <c r="C361" s="511" t="s">
        <v>253</v>
      </c>
      <c r="D361" s="511"/>
      <c r="E361" s="511"/>
      <c r="F361" s="511"/>
      <c r="G361" s="511"/>
      <c r="H361" s="511"/>
      <c r="I361" s="511"/>
      <c r="J361" s="511"/>
      <c r="K361" s="511"/>
      <c r="L361" s="511"/>
      <c r="M361" s="511"/>
      <c r="N361" s="511"/>
      <c r="O361" s="511"/>
      <c r="P361" s="511"/>
      <c r="Q361" s="511"/>
      <c r="R361" s="511"/>
      <c r="S361" s="511"/>
      <c r="T361" s="511"/>
      <c r="U361" s="511"/>
      <c r="V361" s="511"/>
      <c r="W361" s="511"/>
      <c r="X361" s="511"/>
      <c r="Y361" s="503"/>
      <c r="Z361" s="503"/>
      <c r="AA361" s="504"/>
    </row>
    <row r="362" spans="1:50" s="417" customFormat="1" ht="87.75" customHeight="1">
      <c r="A362" s="419"/>
      <c r="B362" s="456" t="s">
        <v>252</v>
      </c>
      <c r="C362" s="511" t="s">
        <v>251</v>
      </c>
      <c r="D362" s="511"/>
      <c r="E362" s="511"/>
      <c r="F362" s="511"/>
      <c r="G362" s="511"/>
      <c r="H362" s="511"/>
      <c r="I362" s="511"/>
      <c r="J362" s="511"/>
      <c r="K362" s="511"/>
      <c r="L362" s="511"/>
      <c r="M362" s="511"/>
      <c r="N362" s="511"/>
      <c r="O362" s="511"/>
      <c r="P362" s="511"/>
      <c r="Q362" s="511"/>
      <c r="R362" s="511"/>
      <c r="S362" s="511"/>
      <c r="T362" s="511"/>
      <c r="U362" s="511"/>
      <c r="V362" s="511"/>
      <c r="W362" s="511"/>
      <c r="X362" s="511"/>
      <c r="Y362" s="503"/>
      <c r="Z362" s="503"/>
      <c r="AA362" s="504"/>
    </row>
    <row r="363" spans="1:50" s="417" customFormat="1" ht="36" customHeight="1">
      <c r="A363" s="419"/>
      <c r="B363" s="456" t="s">
        <v>250</v>
      </c>
      <c r="C363" s="511" t="s">
        <v>249</v>
      </c>
      <c r="D363" s="511"/>
      <c r="E363" s="511"/>
      <c r="F363" s="511"/>
      <c r="G363" s="511"/>
      <c r="H363" s="511"/>
      <c r="I363" s="511"/>
      <c r="J363" s="511"/>
      <c r="K363" s="511"/>
      <c r="L363" s="511"/>
      <c r="M363" s="511"/>
      <c r="N363" s="511"/>
      <c r="O363" s="511"/>
      <c r="P363" s="511"/>
      <c r="Q363" s="511"/>
      <c r="R363" s="511"/>
      <c r="S363" s="511"/>
      <c r="T363" s="511"/>
      <c r="U363" s="511"/>
      <c r="V363" s="511"/>
      <c r="W363" s="511"/>
      <c r="X363" s="511"/>
      <c r="Y363" s="503"/>
      <c r="Z363" s="503"/>
      <c r="AA363" s="504"/>
    </row>
    <row r="364" spans="1:50" s="417" customFormat="1" ht="36" customHeight="1" thickBot="1">
      <c r="A364" s="419"/>
      <c r="B364" s="457" t="s">
        <v>248</v>
      </c>
      <c r="C364" s="537" t="s">
        <v>247</v>
      </c>
      <c r="D364" s="537"/>
      <c r="E364" s="537"/>
      <c r="F364" s="537"/>
      <c r="G364" s="537"/>
      <c r="H364" s="537"/>
      <c r="I364" s="537"/>
      <c r="J364" s="537"/>
      <c r="K364" s="537"/>
      <c r="L364" s="537"/>
      <c r="M364" s="537"/>
      <c r="N364" s="537"/>
      <c r="O364" s="537"/>
      <c r="P364" s="537"/>
      <c r="Q364" s="537"/>
      <c r="R364" s="537"/>
      <c r="S364" s="537"/>
      <c r="T364" s="537"/>
      <c r="U364" s="537"/>
      <c r="V364" s="537"/>
      <c r="W364" s="537"/>
      <c r="X364" s="537"/>
      <c r="Y364" s="501"/>
      <c r="Z364" s="501"/>
      <c r="AA364" s="502"/>
    </row>
    <row r="365" spans="1:50" s="417" customFormat="1" ht="19.5" customHeight="1" thickBot="1">
      <c r="A365" s="419" t="s">
        <v>710</v>
      </c>
      <c r="B365" s="419"/>
      <c r="C365" s="418"/>
      <c r="D365" s="418"/>
      <c r="E365" s="418"/>
      <c r="F365" s="418"/>
      <c r="G365" s="418"/>
      <c r="H365" s="418"/>
      <c r="I365" s="418"/>
      <c r="J365" s="419"/>
      <c r="K365" s="419"/>
      <c r="L365" s="419"/>
      <c r="M365" s="419"/>
      <c r="N365" s="419"/>
      <c r="O365" s="419"/>
      <c r="P365" s="419"/>
      <c r="Q365" s="419"/>
      <c r="R365" s="419"/>
      <c r="S365" s="390"/>
      <c r="T365" s="390"/>
      <c r="U365" s="390"/>
      <c r="V365" s="390"/>
      <c r="W365" s="390"/>
      <c r="X365" s="390"/>
      <c r="Y365" s="390"/>
      <c r="Z365" s="390"/>
      <c r="AA365" s="390"/>
    </row>
    <row r="366" spans="1:50" s="417" customFormat="1" ht="38.25" customHeight="1">
      <c r="A366" s="419"/>
      <c r="B366" s="455" t="s">
        <v>228</v>
      </c>
      <c r="C366" s="513" t="s">
        <v>711</v>
      </c>
      <c r="D366" s="513"/>
      <c r="E366" s="513"/>
      <c r="F366" s="513"/>
      <c r="G366" s="513"/>
      <c r="H366" s="513"/>
      <c r="I366" s="513"/>
      <c r="J366" s="513"/>
      <c r="K366" s="513"/>
      <c r="L366" s="513"/>
      <c r="M366" s="513"/>
      <c r="N366" s="513"/>
      <c r="O366" s="513"/>
      <c r="P366" s="513"/>
      <c r="Q366" s="513"/>
      <c r="R366" s="513"/>
      <c r="S366" s="513"/>
      <c r="T366" s="513"/>
      <c r="U366" s="513"/>
      <c r="V366" s="513"/>
      <c r="W366" s="513"/>
      <c r="X366" s="513"/>
      <c r="Y366" s="507"/>
      <c r="Z366" s="507"/>
      <c r="AA366" s="508"/>
    </row>
    <row r="367" spans="1:50" s="417" customFormat="1" ht="38.25" customHeight="1" thickBot="1">
      <c r="A367" s="419"/>
      <c r="B367" s="457" t="s">
        <v>226</v>
      </c>
      <c r="C367" s="500" t="s">
        <v>712</v>
      </c>
      <c r="D367" s="500"/>
      <c r="E367" s="500"/>
      <c r="F367" s="500"/>
      <c r="G367" s="500"/>
      <c r="H367" s="500"/>
      <c r="I367" s="500"/>
      <c r="J367" s="500"/>
      <c r="K367" s="500"/>
      <c r="L367" s="500"/>
      <c r="M367" s="500"/>
      <c r="N367" s="500"/>
      <c r="O367" s="500"/>
      <c r="P367" s="500"/>
      <c r="Q367" s="500"/>
      <c r="R367" s="500"/>
      <c r="S367" s="500"/>
      <c r="T367" s="500"/>
      <c r="U367" s="500"/>
      <c r="V367" s="500"/>
      <c r="W367" s="500"/>
      <c r="X367" s="500"/>
      <c r="Y367" s="501"/>
      <c r="Z367" s="501"/>
      <c r="AA367" s="502"/>
    </row>
    <row r="368" spans="1:50" s="417" customFormat="1" ht="19.5" customHeight="1">
      <c r="A368" s="392" t="s">
        <v>246</v>
      </c>
      <c r="B368" s="398"/>
      <c r="C368" s="413"/>
      <c r="D368" s="398"/>
      <c r="E368" s="398"/>
      <c r="F368" s="398"/>
      <c r="G368" s="398"/>
      <c r="H368" s="398"/>
      <c r="I368" s="398"/>
      <c r="J368" s="400"/>
      <c r="K368" s="400"/>
      <c r="L368" s="400"/>
      <c r="M368" s="400"/>
      <c r="N368" s="400"/>
      <c r="O368" s="400"/>
      <c r="P368" s="400"/>
      <c r="Q368" s="400"/>
      <c r="R368" s="400"/>
      <c r="S368" s="413"/>
      <c r="T368" s="413"/>
      <c r="U368" s="413"/>
      <c r="V368" s="413"/>
      <c r="W368" s="413"/>
      <c r="X368" s="413"/>
      <c r="Y368" s="421"/>
      <c r="Z368" s="421"/>
      <c r="AA368" s="421"/>
      <c r="AC368" s="390"/>
      <c r="AD368" s="390"/>
      <c r="AE368" s="390"/>
      <c r="AF368" s="390"/>
      <c r="AG368" s="390"/>
      <c r="AH368" s="390"/>
      <c r="AI368" s="390"/>
      <c r="AJ368" s="390"/>
      <c r="AK368" s="390"/>
      <c r="AL368" s="390"/>
      <c r="AM368" s="390"/>
      <c r="AN368" s="390"/>
      <c r="AO368" s="390"/>
      <c r="AP368" s="390"/>
      <c r="AQ368" s="390"/>
      <c r="AR368" s="390"/>
      <c r="AS368" s="390"/>
      <c r="AT368" s="390"/>
      <c r="AU368" s="390"/>
      <c r="AV368" s="390"/>
      <c r="AW368" s="390"/>
      <c r="AX368" s="390"/>
    </row>
    <row r="369" spans="1:50" s="417" customFormat="1" ht="19.5" customHeight="1">
      <c r="A369" s="391" t="s">
        <v>245</v>
      </c>
      <c r="B369" s="391"/>
      <c r="C369" s="420"/>
      <c r="D369" s="420"/>
      <c r="E369" s="420"/>
      <c r="F369" s="420"/>
      <c r="G369" s="413" t="s">
        <v>244</v>
      </c>
      <c r="H369" s="420"/>
      <c r="I369" s="420"/>
      <c r="J369" s="391"/>
      <c r="K369" s="391"/>
      <c r="L369" s="391"/>
      <c r="M369" s="391"/>
      <c r="N369" s="391"/>
      <c r="O369" s="391"/>
      <c r="P369" s="391"/>
      <c r="Q369" s="391"/>
      <c r="R369" s="391"/>
      <c r="S369" s="392"/>
      <c r="T369" s="392"/>
      <c r="U369" s="392"/>
      <c r="V369" s="392"/>
      <c r="W369" s="392"/>
      <c r="X369" s="392"/>
      <c r="Y369" s="413"/>
      <c r="Z369" s="413"/>
      <c r="AA369" s="413"/>
      <c r="AC369" s="390"/>
      <c r="AD369" s="390"/>
      <c r="AE369" s="390"/>
      <c r="AF369" s="390"/>
      <c r="AG369" s="390"/>
      <c r="AH369" s="390"/>
      <c r="AI369" s="390"/>
      <c r="AJ369" s="390"/>
      <c r="AK369" s="390"/>
      <c r="AL369" s="390"/>
      <c r="AM369" s="390"/>
      <c r="AN369" s="390"/>
      <c r="AO369" s="390"/>
      <c r="AP369" s="390"/>
      <c r="AQ369" s="390"/>
      <c r="AR369" s="390"/>
      <c r="AS369" s="390"/>
      <c r="AT369" s="390"/>
      <c r="AU369" s="390"/>
      <c r="AV369" s="390"/>
      <c r="AW369" s="390"/>
      <c r="AX369" s="390"/>
    </row>
    <row r="370" spans="1:50" ht="19.5" customHeight="1" thickBot="1">
      <c r="A370" s="398"/>
      <c r="B370" s="398"/>
      <c r="C370" s="535" t="s">
        <v>243</v>
      </c>
      <c r="D370" s="535"/>
      <c r="E370" s="535"/>
      <c r="F370" s="535"/>
      <c r="G370" s="535"/>
      <c r="H370" s="535"/>
      <c r="I370" s="535"/>
      <c r="J370" s="535"/>
      <c r="K370" s="535"/>
      <c r="L370" s="535"/>
      <c r="M370" s="535"/>
      <c r="N370" s="535"/>
      <c r="O370" s="535"/>
      <c r="P370" s="535"/>
      <c r="Q370" s="535"/>
      <c r="R370" s="535"/>
      <c r="S370" s="535"/>
      <c r="T370" s="535"/>
      <c r="U370" s="535"/>
      <c r="V370" s="535"/>
      <c r="W370" s="535"/>
      <c r="X370" s="535"/>
      <c r="Y370" s="535"/>
      <c r="Z370" s="535"/>
      <c r="AA370" s="535"/>
    </row>
    <row r="371" spans="1:50" s="417" customFormat="1" ht="34.5" customHeight="1">
      <c r="A371" s="420"/>
      <c r="B371" s="446" t="s">
        <v>228</v>
      </c>
      <c r="C371" s="506" t="s">
        <v>242</v>
      </c>
      <c r="D371" s="506"/>
      <c r="E371" s="506"/>
      <c r="F371" s="506"/>
      <c r="G371" s="506"/>
      <c r="H371" s="506"/>
      <c r="I371" s="506"/>
      <c r="J371" s="506"/>
      <c r="K371" s="506"/>
      <c r="L371" s="506"/>
      <c r="M371" s="506"/>
      <c r="N371" s="506"/>
      <c r="O371" s="506"/>
      <c r="P371" s="506"/>
      <c r="Q371" s="506"/>
      <c r="R371" s="506"/>
      <c r="S371" s="506"/>
      <c r="T371" s="506"/>
      <c r="U371" s="506"/>
      <c r="V371" s="506"/>
      <c r="W371" s="506"/>
      <c r="X371" s="506"/>
      <c r="Y371" s="507"/>
      <c r="Z371" s="507"/>
      <c r="AA371" s="508"/>
      <c r="AC371" s="390"/>
      <c r="AD371" s="390"/>
      <c r="AE371" s="390"/>
      <c r="AF371" s="390"/>
      <c r="AG371" s="390"/>
      <c r="AH371" s="390"/>
      <c r="AI371" s="390"/>
      <c r="AJ371" s="390"/>
      <c r="AK371" s="390"/>
      <c r="AL371" s="390"/>
      <c r="AM371" s="390"/>
      <c r="AN371" s="390"/>
      <c r="AO371" s="390"/>
      <c r="AP371" s="390"/>
      <c r="AQ371" s="390"/>
      <c r="AR371" s="390"/>
      <c r="AS371" s="390"/>
      <c r="AT371" s="390"/>
      <c r="AU371" s="390"/>
      <c r="AV371" s="390"/>
      <c r="AW371" s="390"/>
      <c r="AX371" s="390"/>
    </row>
    <row r="372" spans="1:50" ht="47.25" customHeight="1" thickBot="1">
      <c r="A372" s="420"/>
      <c r="B372" s="445" t="s">
        <v>226</v>
      </c>
      <c r="C372" s="505" t="s">
        <v>241</v>
      </c>
      <c r="D372" s="505"/>
      <c r="E372" s="505"/>
      <c r="F372" s="505"/>
      <c r="G372" s="505"/>
      <c r="H372" s="505"/>
      <c r="I372" s="505"/>
      <c r="J372" s="505"/>
      <c r="K372" s="505"/>
      <c r="L372" s="505"/>
      <c r="M372" s="505"/>
      <c r="N372" s="505"/>
      <c r="O372" s="505"/>
      <c r="P372" s="505"/>
      <c r="Q372" s="505"/>
      <c r="R372" s="505"/>
      <c r="S372" s="505"/>
      <c r="T372" s="505"/>
      <c r="U372" s="505"/>
      <c r="V372" s="505"/>
      <c r="W372" s="505"/>
      <c r="X372" s="505"/>
      <c r="Y372" s="501"/>
      <c r="Z372" s="501"/>
      <c r="AA372" s="502"/>
    </row>
    <row r="373" spans="1:50" ht="19.5" customHeight="1" thickBot="1">
      <c r="A373" s="391" t="s">
        <v>240</v>
      </c>
      <c r="C373" s="420"/>
      <c r="D373" s="420"/>
      <c r="E373" s="420"/>
      <c r="F373" s="420"/>
      <c r="G373" s="420"/>
      <c r="H373" s="435"/>
      <c r="I373" s="392"/>
      <c r="J373" s="435"/>
      <c r="K373" s="435"/>
      <c r="L373" s="432"/>
      <c r="M373" s="432"/>
      <c r="N373" s="432"/>
      <c r="O373" s="432"/>
      <c r="P373" s="432"/>
      <c r="Q373" s="432"/>
      <c r="R373" s="432"/>
      <c r="S373" s="432"/>
      <c r="T373" s="432"/>
      <c r="U373" s="432"/>
      <c r="V373" s="432"/>
      <c r="W373" s="432"/>
      <c r="X373" s="432"/>
      <c r="Y373" s="432"/>
      <c r="Z373" s="432"/>
      <c r="AA373" s="432"/>
      <c r="AC373" s="417"/>
      <c r="AD373" s="417"/>
      <c r="AE373" s="417"/>
      <c r="AF373" s="417"/>
      <c r="AG373" s="417"/>
      <c r="AH373" s="417"/>
      <c r="AI373" s="417"/>
      <c r="AJ373" s="417"/>
      <c r="AK373" s="417"/>
      <c r="AL373" s="417"/>
      <c r="AM373" s="417"/>
      <c r="AN373" s="417"/>
      <c r="AO373" s="417"/>
      <c r="AP373" s="417"/>
      <c r="AQ373" s="417"/>
      <c r="AR373" s="417"/>
      <c r="AS373" s="417"/>
      <c r="AT373" s="417"/>
      <c r="AU373" s="417"/>
      <c r="AV373" s="417"/>
      <c r="AW373" s="417"/>
      <c r="AX373" s="417"/>
    </row>
    <row r="374" spans="1:50" ht="94.5" customHeight="1" thickBot="1">
      <c r="A374" s="420"/>
      <c r="B374" s="450" t="s">
        <v>228</v>
      </c>
      <c r="C374" s="536" t="s">
        <v>707</v>
      </c>
      <c r="D374" s="536"/>
      <c r="E374" s="536"/>
      <c r="F374" s="536"/>
      <c r="G374" s="536"/>
      <c r="H374" s="536"/>
      <c r="I374" s="536"/>
      <c r="J374" s="536"/>
      <c r="K374" s="536"/>
      <c r="L374" s="536"/>
      <c r="M374" s="536"/>
      <c r="N374" s="536"/>
      <c r="O374" s="536"/>
      <c r="P374" s="536"/>
      <c r="Q374" s="536"/>
      <c r="R374" s="536"/>
      <c r="S374" s="536"/>
      <c r="T374" s="536"/>
      <c r="U374" s="536"/>
      <c r="V374" s="536"/>
      <c r="W374" s="536"/>
      <c r="X374" s="536"/>
      <c r="Y374" s="515"/>
      <c r="Z374" s="515"/>
      <c r="AA374" s="516"/>
    </row>
    <row r="375" spans="1:50" ht="19.5" customHeight="1">
      <c r="A375" s="398"/>
      <c r="B375" s="398"/>
      <c r="C375" s="532" t="s">
        <v>239</v>
      </c>
      <c r="D375" s="532"/>
      <c r="E375" s="532"/>
      <c r="F375" s="532"/>
      <c r="G375" s="532"/>
      <c r="H375" s="532"/>
      <c r="I375" s="532"/>
      <c r="J375" s="532"/>
      <c r="K375" s="532"/>
      <c r="L375" s="532"/>
      <c r="M375" s="532"/>
      <c r="N375" s="532"/>
      <c r="O375" s="532"/>
      <c r="P375" s="532"/>
      <c r="Q375" s="532"/>
      <c r="R375" s="532"/>
      <c r="S375" s="532"/>
      <c r="T375" s="532"/>
      <c r="U375" s="532"/>
      <c r="V375" s="532"/>
      <c r="W375" s="532"/>
      <c r="X375" s="532"/>
      <c r="Y375" s="532"/>
      <c r="Z375" s="532"/>
      <c r="AA375" s="532"/>
    </row>
    <row r="376" spans="1:50" ht="19.5" customHeight="1" thickBot="1">
      <c r="A376" s="398"/>
      <c r="B376" s="398"/>
      <c r="C376" s="532"/>
      <c r="D376" s="532"/>
      <c r="E376" s="532"/>
      <c r="F376" s="532"/>
      <c r="G376" s="532"/>
      <c r="H376" s="532"/>
      <c r="I376" s="532"/>
      <c r="J376" s="532"/>
      <c r="K376" s="532"/>
      <c r="L376" s="532"/>
      <c r="M376" s="532"/>
      <c r="N376" s="532"/>
      <c r="O376" s="532"/>
      <c r="P376" s="532"/>
      <c r="Q376" s="532"/>
      <c r="R376" s="532"/>
      <c r="S376" s="532"/>
      <c r="T376" s="532"/>
      <c r="U376" s="532"/>
      <c r="V376" s="532"/>
      <c r="W376" s="532"/>
      <c r="X376" s="532"/>
      <c r="Y376" s="532"/>
      <c r="Z376" s="532"/>
      <c r="AA376" s="532"/>
    </row>
    <row r="377" spans="1:50" ht="50.25" customHeight="1">
      <c r="A377" s="398"/>
      <c r="B377" s="446" t="s">
        <v>226</v>
      </c>
      <c r="C377" s="506" t="s">
        <v>238</v>
      </c>
      <c r="D377" s="506"/>
      <c r="E377" s="506"/>
      <c r="F377" s="506"/>
      <c r="G377" s="506"/>
      <c r="H377" s="506"/>
      <c r="I377" s="506"/>
      <c r="J377" s="506"/>
      <c r="K377" s="506"/>
      <c r="L377" s="506"/>
      <c r="M377" s="506"/>
      <c r="N377" s="506"/>
      <c r="O377" s="506"/>
      <c r="P377" s="506"/>
      <c r="Q377" s="506"/>
      <c r="R377" s="506"/>
      <c r="S377" s="506"/>
      <c r="T377" s="506"/>
      <c r="U377" s="506"/>
      <c r="V377" s="506"/>
      <c r="W377" s="506"/>
      <c r="X377" s="506"/>
      <c r="Y377" s="507"/>
      <c r="Z377" s="507"/>
      <c r="AA377" s="508"/>
    </row>
    <row r="378" spans="1:50" ht="104.25" customHeight="1" thickBot="1">
      <c r="A378" s="420"/>
      <c r="B378" s="445" t="s">
        <v>224</v>
      </c>
      <c r="C378" s="517" t="s">
        <v>708</v>
      </c>
      <c r="D378" s="517"/>
      <c r="E378" s="517"/>
      <c r="F378" s="517"/>
      <c r="G378" s="517"/>
      <c r="H378" s="517"/>
      <c r="I378" s="517"/>
      <c r="J378" s="517"/>
      <c r="K378" s="517"/>
      <c r="L378" s="517"/>
      <c r="M378" s="517"/>
      <c r="N378" s="517"/>
      <c r="O378" s="517"/>
      <c r="P378" s="517"/>
      <c r="Q378" s="517"/>
      <c r="R378" s="517"/>
      <c r="S378" s="517"/>
      <c r="T378" s="517"/>
      <c r="U378" s="517"/>
      <c r="V378" s="517"/>
      <c r="W378" s="517"/>
      <c r="X378" s="517"/>
      <c r="Y378" s="501"/>
      <c r="Z378" s="501"/>
      <c r="AA378" s="502"/>
    </row>
    <row r="379" spans="1:50" ht="19.5" customHeight="1" thickBot="1">
      <c r="A379" s="420"/>
      <c r="B379" s="398"/>
      <c r="C379" s="534" t="s">
        <v>237</v>
      </c>
      <c r="D379" s="534"/>
      <c r="E379" s="534"/>
      <c r="F379" s="534"/>
      <c r="G379" s="534"/>
      <c r="H379" s="534"/>
      <c r="I379" s="534"/>
      <c r="J379" s="534"/>
      <c r="K379" s="534"/>
      <c r="L379" s="534"/>
      <c r="M379" s="534"/>
      <c r="N379" s="534"/>
      <c r="O379" s="534"/>
      <c r="P379" s="534"/>
      <c r="Q379" s="534"/>
      <c r="R379" s="534"/>
      <c r="S379" s="534"/>
      <c r="T379" s="534"/>
      <c r="U379" s="534"/>
      <c r="V379" s="534"/>
      <c r="W379" s="534"/>
      <c r="X379" s="534"/>
      <c r="Y379" s="534"/>
      <c r="Z379" s="534"/>
      <c r="AA379" s="534"/>
    </row>
    <row r="380" spans="1:50" ht="72.75" customHeight="1">
      <c r="A380" s="420"/>
      <c r="B380" s="446" t="s">
        <v>236</v>
      </c>
      <c r="C380" s="506" t="s">
        <v>235</v>
      </c>
      <c r="D380" s="506"/>
      <c r="E380" s="506"/>
      <c r="F380" s="506"/>
      <c r="G380" s="506"/>
      <c r="H380" s="506"/>
      <c r="I380" s="506"/>
      <c r="J380" s="506"/>
      <c r="K380" s="506"/>
      <c r="L380" s="506"/>
      <c r="M380" s="506"/>
      <c r="N380" s="506"/>
      <c r="O380" s="506"/>
      <c r="P380" s="506"/>
      <c r="Q380" s="506"/>
      <c r="R380" s="506"/>
      <c r="S380" s="506"/>
      <c r="T380" s="506"/>
      <c r="U380" s="506"/>
      <c r="V380" s="506"/>
      <c r="W380" s="506"/>
      <c r="X380" s="506"/>
      <c r="Y380" s="507"/>
      <c r="Z380" s="507"/>
      <c r="AA380" s="508"/>
    </row>
    <row r="381" spans="1:50" ht="33" customHeight="1" thickBot="1">
      <c r="A381" s="420"/>
      <c r="B381" s="445" t="s">
        <v>234</v>
      </c>
      <c r="C381" s="505" t="s">
        <v>233</v>
      </c>
      <c r="D381" s="505"/>
      <c r="E381" s="505"/>
      <c r="F381" s="505"/>
      <c r="G381" s="505"/>
      <c r="H381" s="505"/>
      <c r="I381" s="505"/>
      <c r="J381" s="505"/>
      <c r="K381" s="505"/>
      <c r="L381" s="505"/>
      <c r="M381" s="505"/>
      <c r="N381" s="505"/>
      <c r="O381" s="505"/>
      <c r="P381" s="505"/>
      <c r="Q381" s="505"/>
      <c r="R381" s="505"/>
      <c r="S381" s="505"/>
      <c r="T381" s="505"/>
      <c r="U381" s="505"/>
      <c r="V381" s="505"/>
      <c r="W381" s="505"/>
      <c r="X381" s="505"/>
      <c r="Y381" s="501"/>
      <c r="Z381" s="501"/>
      <c r="AA381" s="502"/>
    </row>
    <row r="382" spans="1:50" ht="19.5" customHeight="1" thickBot="1">
      <c r="A382" s="391" t="s">
        <v>232</v>
      </c>
      <c r="C382" s="420"/>
      <c r="D382" s="420"/>
      <c r="E382" s="420"/>
      <c r="F382" s="420"/>
      <c r="G382" s="420"/>
      <c r="H382" s="435"/>
      <c r="I382" s="435"/>
      <c r="J382" s="435"/>
      <c r="K382" s="435"/>
      <c r="L382" s="436"/>
      <c r="M382" s="432"/>
      <c r="N382" s="432"/>
      <c r="O382" s="432"/>
      <c r="P382" s="432"/>
      <c r="Q382" s="432"/>
      <c r="R382" s="432"/>
      <c r="S382" s="432"/>
      <c r="T382" s="432"/>
      <c r="U382" s="432"/>
      <c r="V382" s="432"/>
      <c r="W382" s="432"/>
      <c r="X382" s="432"/>
      <c r="Y382" s="432"/>
      <c r="Z382" s="432"/>
      <c r="AA382" s="432"/>
      <c r="AC382" s="417"/>
      <c r="AD382" s="417"/>
      <c r="AE382" s="417"/>
      <c r="AF382" s="417"/>
      <c r="AG382" s="417"/>
      <c r="AH382" s="417"/>
      <c r="AI382" s="417"/>
      <c r="AJ382" s="417"/>
      <c r="AK382" s="417"/>
      <c r="AL382" s="417"/>
      <c r="AM382" s="417"/>
      <c r="AN382" s="417"/>
      <c r="AO382" s="417"/>
      <c r="AP382" s="417"/>
      <c r="AQ382" s="417"/>
      <c r="AR382" s="417"/>
      <c r="AS382" s="417"/>
      <c r="AT382" s="417"/>
      <c r="AU382" s="417"/>
      <c r="AV382" s="417"/>
      <c r="AW382" s="417"/>
      <c r="AX382" s="417"/>
    </row>
    <row r="383" spans="1:50" ht="45.75" customHeight="1">
      <c r="A383" s="398"/>
      <c r="B383" s="446" t="s">
        <v>228</v>
      </c>
      <c r="C383" s="506" t="s">
        <v>231</v>
      </c>
      <c r="D383" s="506"/>
      <c r="E383" s="506"/>
      <c r="F383" s="506"/>
      <c r="G383" s="506"/>
      <c r="H383" s="506"/>
      <c r="I383" s="506"/>
      <c r="J383" s="506"/>
      <c r="K383" s="506"/>
      <c r="L383" s="506"/>
      <c r="M383" s="506"/>
      <c r="N383" s="506"/>
      <c r="O383" s="506"/>
      <c r="P383" s="506"/>
      <c r="Q383" s="506"/>
      <c r="R383" s="506"/>
      <c r="S383" s="506"/>
      <c r="T383" s="506"/>
      <c r="U383" s="506"/>
      <c r="V383" s="506"/>
      <c r="W383" s="506"/>
      <c r="X383" s="506"/>
      <c r="Y383" s="507"/>
      <c r="Z383" s="507"/>
      <c r="AA383" s="508"/>
      <c r="AC383" s="417"/>
      <c r="AD383" s="417"/>
      <c r="AE383" s="417"/>
      <c r="AF383" s="417"/>
      <c r="AG383" s="417"/>
      <c r="AH383" s="417"/>
      <c r="AI383" s="417"/>
      <c r="AJ383" s="417"/>
      <c r="AK383" s="417"/>
      <c r="AL383" s="417"/>
      <c r="AM383" s="417"/>
      <c r="AN383" s="417"/>
      <c r="AO383" s="417"/>
      <c r="AP383" s="417"/>
      <c r="AQ383" s="417"/>
      <c r="AR383" s="417"/>
      <c r="AS383" s="417"/>
      <c r="AT383" s="417"/>
      <c r="AU383" s="417"/>
      <c r="AV383" s="417"/>
      <c r="AW383" s="417"/>
      <c r="AX383" s="417"/>
    </row>
    <row r="384" spans="1:50" ht="66" customHeight="1" thickBot="1">
      <c r="A384" s="398"/>
      <c r="B384" s="445" t="s">
        <v>226</v>
      </c>
      <c r="C384" s="505" t="s">
        <v>230</v>
      </c>
      <c r="D384" s="505"/>
      <c r="E384" s="505"/>
      <c r="F384" s="505"/>
      <c r="G384" s="505"/>
      <c r="H384" s="505"/>
      <c r="I384" s="505"/>
      <c r="J384" s="505"/>
      <c r="K384" s="505"/>
      <c r="L384" s="505"/>
      <c r="M384" s="505"/>
      <c r="N384" s="505"/>
      <c r="O384" s="505"/>
      <c r="P384" s="505"/>
      <c r="Q384" s="505"/>
      <c r="R384" s="505"/>
      <c r="S384" s="505"/>
      <c r="T384" s="505"/>
      <c r="U384" s="505"/>
      <c r="V384" s="505"/>
      <c r="W384" s="505"/>
      <c r="X384" s="505"/>
      <c r="Y384" s="501"/>
      <c r="Z384" s="501"/>
      <c r="AA384" s="502"/>
      <c r="AC384" s="417"/>
      <c r="AD384" s="417"/>
      <c r="AE384" s="417"/>
      <c r="AF384" s="417"/>
      <c r="AG384" s="417"/>
      <c r="AH384" s="417"/>
      <c r="AI384" s="417"/>
      <c r="AJ384" s="417"/>
      <c r="AK384" s="417"/>
      <c r="AL384" s="417"/>
      <c r="AM384" s="417"/>
      <c r="AN384" s="417"/>
      <c r="AO384" s="417"/>
      <c r="AP384" s="417"/>
      <c r="AQ384" s="417"/>
      <c r="AR384" s="417"/>
      <c r="AS384" s="417"/>
      <c r="AT384" s="417"/>
      <c r="AU384" s="417"/>
      <c r="AV384" s="417"/>
      <c r="AW384" s="417"/>
      <c r="AX384" s="417"/>
    </row>
    <row r="385" spans="1:50" ht="19.5" customHeight="1" thickBot="1">
      <c r="A385" s="391" t="s">
        <v>229</v>
      </c>
      <c r="C385" s="420"/>
      <c r="D385" s="420"/>
      <c r="E385" s="420"/>
      <c r="F385" s="420"/>
      <c r="G385" s="420"/>
      <c r="H385" s="435"/>
      <c r="I385" s="435"/>
      <c r="J385" s="435"/>
      <c r="K385" s="435"/>
      <c r="L385" s="436"/>
      <c r="M385" s="432"/>
      <c r="N385" s="432"/>
      <c r="O385" s="432"/>
      <c r="P385" s="432"/>
      <c r="Q385" s="432"/>
      <c r="R385" s="432"/>
      <c r="S385" s="432"/>
      <c r="T385" s="432"/>
      <c r="U385" s="432"/>
      <c r="V385" s="432"/>
      <c r="W385" s="432"/>
      <c r="X385" s="432"/>
      <c r="Y385" s="432"/>
      <c r="Z385" s="432"/>
      <c r="AA385" s="432"/>
      <c r="AC385" s="417"/>
      <c r="AD385" s="417"/>
      <c r="AE385" s="417"/>
      <c r="AF385" s="417"/>
      <c r="AG385" s="417"/>
      <c r="AH385" s="417"/>
      <c r="AI385" s="417"/>
      <c r="AJ385" s="417"/>
      <c r="AK385" s="417"/>
      <c r="AL385" s="417"/>
      <c r="AM385" s="417"/>
      <c r="AN385" s="417"/>
      <c r="AO385" s="417"/>
      <c r="AP385" s="417"/>
      <c r="AQ385" s="417"/>
      <c r="AR385" s="417"/>
      <c r="AS385" s="417"/>
      <c r="AT385" s="417"/>
      <c r="AU385" s="417"/>
      <c r="AV385" s="417"/>
      <c r="AW385" s="417"/>
      <c r="AX385" s="417"/>
    </row>
    <row r="386" spans="1:50" ht="45.75" customHeight="1">
      <c r="A386" s="398"/>
      <c r="B386" s="446" t="s">
        <v>228</v>
      </c>
      <c r="C386" s="506" t="s">
        <v>227</v>
      </c>
      <c r="D386" s="506"/>
      <c r="E386" s="506"/>
      <c r="F386" s="506"/>
      <c r="G386" s="506"/>
      <c r="H386" s="506"/>
      <c r="I386" s="506"/>
      <c r="J386" s="506"/>
      <c r="K386" s="506"/>
      <c r="L386" s="506"/>
      <c r="M386" s="506"/>
      <c r="N386" s="506"/>
      <c r="O386" s="506"/>
      <c r="P386" s="506"/>
      <c r="Q386" s="506"/>
      <c r="R386" s="506"/>
      <c r="S386" s="506"/>
      <c r="T386" s="506"/>
      <c r="U386" s="506"/>
      <c r="V386" s="506"/>
      <c r="W386" s="506"/>
      <c r="X386" s="506"/>
      <c r="Y386" s="507"/>
      <c r="Z386" s="507"/>
      <c r="AA386" s="508"/>
      <c r="AC386" s="417"/>
      <c r="AD386" s="417"/>
      <c r="AE386" s="417"/>
      <c r="AF386" s="417"/>
      <c r="AG386" s="417"/>
      <c r="AH386" s="417"/>
      <c r="AI386" s="417"/>
      <c r="AJ386" s="417"/>
      <c r="AK386" s="417"/>
      <c r="AL386" s="417"/>
      <c r="AM386" s="417"/>
      <c r="AN386" s="417"/>
      <c r="AO386" s="417"/>
      <c r="AP386" s="417"/>
      <c r="AQ386" s="417"/>
      <c r="AR386" s="417"/>
      <c r="AS386" s="417"/>
      <c r="AT386" s="417"/>
      <c r="AU386" s="417"/>
      <c r="AV386" s="417"/>
      <c r="AW386" s="417"/>
      <c r="AX386" s="417"/>
    </row>
    <row r="387" spans="1:50" ht="45.75" customHeight="1">
      <c r="A387" s="398"/>
      <c r="B387" s="447" t="s">
        <v>226</v>
      </c>
      <c r="C387" s="512" t="s">
        <v>225</v>
      </c>
      <c r="D387" s="512"/>
      <c r="E387" s="512"/>
      <c r="F387" s="512"/>
      <c r="G387" s="512"/>
      <c r="H387" s="512"/>
      <c r="I387" s="512"/>
      <c r="J387" s="512"/>
      <c r="K387" s="512"/>
      <c r="L387" s="512"/>
      <c r="M387" s="512"/>
      <c r="N387" s="512"/>
      <c r="O387" s="512"/>
      <c r="P387" s="512"/>
      <c r="Q387" s="512"/>
      <c r="R387" s="512"/>
      <c r="S387" s="512"/>
      <c r="T387" s="512"/>
      <c r="U387" s="512"/>
      <c r="V387" s="512"/>
      <c r="W387" s="512"/>
      <c r="X387" s="512"/>
      <c r="Y387" s="503"/>
      <c r="Z387" s="503"/>
      <c r="AA387" s="504"/>
      <c r="AC387" s="417"/>
      <c r="AD387" s="417"/>
      <c r="AE387" s="417"/>
      <c r="AF387" s="417"/>
      <c r="AG387" s="417"/>
      <c r="AH387" s="417"/>
      <c r="AI387" s="417"/>
      <c r="AJ387" s="417"/>
      <c r="AK387" s="417"/>
      <c r="AL387" s="417"/>
      <c r="AM387" s="417"/>
      <c r="AN387" s="417"/>
      <c r="AO387" s="417"/>
      <c r="AP387" s="417"/>
      <c r="AQ387" s="417"/>
      <c r="AR387" s="417"/>
      <c r="AS387" s="417"/>
      <c r="AT387" s="417"/>
      <c r="AU387" s="417"/>
      <c r="AV387" s="417"/>
      <c r="AW387" s="417"/>
      <c r="AX387" s="417"/>
    </row>
    <row r="388" spans="1:50" ht="45.75" customHeight="1" thickBot="1">
      <c r="A388" s="420"/>
      <c r="B388" s="445" t="s">
        <v>224</v>
      </c>
      <c r="C388" s="505" t="s">
        <v>223</v>
      </c>
      <c r="D388" s="505"/>
      <c r="E388" s="505"/>
      <c r="F388" s="505"/>
      <c r="G388" s="505"/>
      <c r="H388" s="505"/>
      <c r="I388" s="505"/>
      <c r="J388" s="505"/>
      <c r="K388" s="505"/>
      <c r="L388" s="505"/>
      <c r="M388" s="505"/>
      <c r="N388" s="505"/>
      <c r="O388" s="505"/>
      <c r="P388" s="505"/>
      <c r="Q388" s="505"/>
      <c r="R388" s="505"/>
      <c r="S388" s="505"/>
      <c r="T388" s="505"/>
      <c r="U388" s="505"/>
      <c r="V388" s="505"/>
      <c r="W388" s="505"/>
      <c r="X388" s="505"/>
      <c r="Y388" s="501"/>
      <c r="Z388" s="501"/>
      <c r="AA388" s="502"/>
      <c r="AC388" s="417"/>
      <c r="AD388" s="417"/>
      <c r="AE388" s="417"/>
      <c r="AF388" s="417"/>
      <c r="AG388" s="417"/>
      <c r="AH388" s="417"/>
      <c r="AI388" s="417"/>
      <c r="AJ388" s="417"/>
      <c r="AK388" s="417"/>
      <c r="AL388" s="417"/>
      <c r="AM388" s="417"/>
      <c r="AN388" s="417"/>
      <c r="AO388" s="417"/>
      <c r="AP388" s="417"/>
      <c r="AQ388" s="417"/>
      <c r="AR388" s="417"/>
      <c r="AS388" s="417"/>
      <c r="AT388" s="417"/>
      <c r="AU388" s="417"/>
      <c r="AV388" s="417"/>
      <c r="AW388" s="417"/>
      <c r="AX388" s="417"/>
    </row>
    <row r="389" spans="1:50" s="417" customFormat="1" ht="19.5" customHeight="1">
      <c r="A389" s="398"/>
      <c r="B389" s="398"/>
      <c r="C389" s="423"/>
      <c r="D389" s="423"/>
      <c r="E389" s="423"/>
      <c r="F389" s="423"/>
      <c r="G389" s="423"/>
      <c r="H389" s="423"/>
      <c r="I389" s="423"/>
      <c r="J389" s="423"/>
      <c r="K389" s="423"/>
      <c r="L389" s="423"/>
      <c r="M389" s="423"/>
      <c r="N389" s="423"/>
      <c r="O389" s="422"/>
      <c r="P389" s="423"/>
      <c r="Q389" s="423"/>
      <c r="R389" s="423"/>
      <c r="S389" s="423"/>
      <c r="T389" s="423"/>
      <c r="U389" s="423"/>
      <c r="V389" s="423"/>
      <c r="W389" s="423"/>
      <c r="X389" s="423"/>
      <c r="Y389" s="413"/>
      <c r="Z389" s="413"/>
      <c r="AA389" s="413"/>
    </row>
    <row r="390" spans="1:50" s="417" customFormat="1" ht="19.5" customHeight="1">
      <c r="A390" s="520" t="s">
        <v>222</v>
      </c>
      <c r="B390" s="521"/>
      <c r="C390" s="521"/>
      <c r="D390" s="521"/>
      <c r="E390" s="521"/>
      <c r="F390" s="521"/>
      <c r="G390" s="521"/>
      <c r="H390" s="521"/>
      <c r="I390" s="521"/>
      <c r="J390" s="521"/>
      <c r="K390" s="521"/>
      <c r="L390" s="521"/>
      <c r="M390" s="521"/>
      <c r="N390" s="521"/>
      <c r="O390" s="521"/>
      <c r="P390" s="521"/>
      <c r="Q390" s="521"/>
      <c r="R390" s="521"/>
      <c r="S390" s="521"/>
      <c r="T390" s="521"/>
      <c r="U390" s="521"/>
      <c r="V390" s="521"/>
      <c r="W390" s="521"/>
      <c r="X390" s="521"/>
      <c r="Y390" s="521"/>
      <c r="Z390" s="521"/>
      <c r="AA390" s="522"/>
    </row>
    <row r="391" spans="1:50" s="417" customFormat="1" ht="19.5" customHeight="1">
      <c r="A391" s="523"/>
      <c r="B391" s="524"/>
      <c r="C391" s="524"/>
      <c r="D391" s="524"/>
      <c r="E391" s="524"/>
      <c r="F391" s="524"/>
      <c r="G391" s="524"/>
      <c r="H391" s="524"/>
      <c r="I391" s="524"/>
      <c r="J391" s="524"/>
      <c r="K391" s="524"/>
      <c r="L391" s="524"/>
      <c r="M391" s="524"/>
      <c r="N391" s="524"/>
      <c r="O391" s="524"/>
      <c r="P391" s="524"/>
      <c r="Q391" s="524"/>
      <c r="R391" s="524"/>
      <c r="S391" s="524"/>
      <c r="T391" s="524"/>
      <c r="U391" s="524"/>
      <c r="V391" s="524"/>
      <c r="W391" s="524"/>
      <c r="X391" s="524"/>
      <c r="Y391" s="524"/>
      <c r="Z391" s="524"/>
      <c r="AA391" s="525"/>
    </row>
    <row r="392" spans="1:50" s="417" customFormat="1" ht="19.5" customHeight="1">
      <c r="A392" s="526"/>
      <c r="B392" s="527"/>
      <c r="C392" s="527"/>
      <c r="D392" s="527"/>
      <c r="E392" s="527"/>
      <c r="F392" s="527"/>
      <c r="G392" s="527"/>
      <c r="H392" s="527"/>
      <c r="I392" s="527"/>
      <c r="J392" s="527"/>
      <c r="K392" s="527"/>
      <c r="L392" s="527"/>
      <c r="M392" s="527"/>
      <c r="N392" s="527"/>
      <c r="O392" s="527"/>
      <c r="P392" s="527"/>
      <c r="Q392" s="527"/>
      <c r="R392" s="527"/>
      <c r="S392" s="527"/>
      <c r="T392" s="527"/>
      <c r="U392" s="527"/>
      <c r="V392" s="527"/>
      <c r="W392" s="527"/>
      <c r="X392" s="527"/>
      <c r="Y392" s="527"/>
      <c r="Z392" s="527"/>
      <c r="AA392" s="528"/>
    </row>
    <row r="393" spans="1:50" s="417" customFormat="1" ht="19.5" customHeight="1" thickBot="1">
      <c r="A393" s="398"/>
      <c r="B393" s="398"/>
      <c r="C393" s="423"/>
      <c r="D393" s="423"/>
      <c r="E393" s="423"/>
      <c r="F393" s="423"/>
      <c r="G393" s="423"/>
      <c r="H393" s="423"/>
      <c r="I393" s="423"/>
      <c r="J393" s="423"/>
      <c r="K393" s="423"/>
      <c r="L393" s="423"/>
      <c r="M393" s="423"/>
      <c r="N393" s="423"/>
      <c r="O393" s="422"/>
      <c r="P393" s="423"/>
      <c r="Q393" s="423"/>
      <c r="R393" s="423"/>
      <c r="S393" s="423"/>
      <c r="T393" s="423"/>
      <c r="U393" s="423"/>
      <c r="V393" s="423"/>
      <c r="W393" s="423"/>
      <c r="X393" s="423"/>
      <c r="Y393" s="413"/>
      <c r="Z393" s="413"/>
      <c r="AA393" s="413"/>
    </row>
    <row r="394" spans="1:50" s="417" customFormat="1" ht="19.5" customHeight="1" thickTop="1">
      <c r="A394" s="529" t="s">
        <v>221</v>
      </c>
      <c r="B394" s="530"/>
      <c r="C394" s="530"/>
      <c r="D394" s="530"/>
      <c r="E394" s="530"/>
      <c r="F394" s="530"/>
      <c r="G394" s="530"/>
      <c r="H394" s="530"/>
      <c r="I394" s="530"/>
      <c r="J394" s="530"/>
      <c r="K394" s="530"/>
      <c r="L394" s="530"/>
      <c r="M394" s="530"/>
      <c r="N394" s="530"/>
      <c r="O394" s="530"/>
      <c r="P394" s="530"/>
      <c r="Q394" s="530"/>
      <c r="R394" s="530"/>
      <c r="S394" s="530"/>
      <c r="T394" s="530"/>
      <c r="U394" s="530"/>
      <c r="V394" s="530"/>
      <c r="W394" s="530"/>
      <c r="X394" s="530"/>
      <c r="Y394" s="530"/>
      <c r="Z394" s="530"/>
      <c r="AA394" s="531"/>
    </row>
    <row r="395" spans="1:50" s="417" customFormat="1" ht="19.5" customHeight="1">
      <c r="A395" s="437"/>
      <c r="B395" s="438" t="s">
        <v>218</v>
      </c>
      <c r="C395" s="532" t="s">
        <v>220</v>
      </c>
      <c r="D395" s="532"/>
      <c r="E395" s="532"/>
      <c r="F395" s="532"/>
      <c r="G395" s="532"/>
      <c r="H395" s="532"/>
      <c r="I395" s="532"/>
      <c r="J395" s="532"/>
      <c r="K395" s="532"/>
      <c r="L395" s="532"/>
      <c r="M395" s="532"/>
      <c r="N395" s="532"/>
      <c r="O395" s="532"/>
      <c r="P395" s="532"/>
      <c r="Q395" s="532"/>
      <c r="R395" s="532"/>
      <c r="S395" s="532"/>
      <c r="T395" s="532"/>
      <c r="U395" s="532"/>
      <c r="V395" s="532"/>
      <c r="W395" s="532"/>
      <c r="X395" s="532"/>
      <c r="Y395" s="532"/>
      <c r="Z395" s="532"/>
      <c r="AA395" s="533"/>
    </row>
    <row r="396" spans="1:50" s="417" customFormat="1" ht="19.5" customHeight="1">
      <c r="A396" s="439"/>
      <c r="B396" s="422"/>
      <c r="C396" s="532"/>
      <c r="D396" s="532"/>
      <c r="E396" s="532"/>
      <c r="F396" s="532"/>
      <c r="G396" s="532"/>
      <c r="H396" s="532"/>
      <c r="I396" s="532"/>
      <c r="J396" s="532"/>
      <c r="K396" s="532"/>
      <c r="L396" s="532"/>
      <c r="M396" s="532"/>
      <c r="N396" s="532"/>
      <c r="O396" s="532"/>
      <c r="P396" s="532"/>
      <c r="Q396" s="532"/>
      <c r="R396" s="532"/>
      <c r="S396" s="532"/>
      <c r="T396" s="532"/>
      <c r="U396" s="532"/>
      <c r="V396" s="532"/>
      <c r="W396" s="532"/>
      <c r="X396" s="532"/>
      <c r="Y396" s="532"/>
      <c r="Z396" s="532"/>
      <c r="AA396" s="533"/>
    </row>
    <row r="397" spans="1:50" s="417" customFormat="1" ht="19.5" customHeight="1">
      <c r="A397" s="439"/>
      <c r="B397" s="422"/>
      <c r="C397" s="532"/>
      <c r="D397" s="532"/>
      <c r="E397" s="532"/>
      <c r="F397" s="532"/>
      <c r="G397" s="532"/>
      <c r="H397" s="532"/>
      <c r="I397" s="532"/>
      <c r="J397" s="532"/>
      <c r="K397" s="532"/>
      <c r="L397" s="532"/>
      <c r="M397" s="532"/>
      <c r="N397" s="532"/>
      <c r="O397" s="532"/>
      <c r="P397" s="532"/>
      <c r="Q397" s="532"/>
      <c r="R397" s="532"/>
      <c r="S397" s="532"/>
      <c r="T397" s="532"/>
      <c r="U397" s="532"/>
      <c r="V397" s="532"/>
      <c r="W397" s="532"/>
      <c r="X397" s="532"/>
      <c r="Y397" s="532"/>
      <c r="Z397" s="532"/>
      <c r="AA397" s="533"/>
    </row>
    <row r="398" spans="1:50" s="417" customFormat="1" ht="19.5" customHeight="1">
      <c r="A398" s="437"/>
      <c r="B398" s="438" t="s">
        <v>218</v>
      </c>
      <c r="C398" s="399" t="s">
        <v>219</v>
      </c>
      <c r="D398" s="413"/>
      <c r="E398" s="413"/>
      <c r="F398" s="413"/>
      <c r="G398" s="413"/>
      <c r="H398" s="413"/>
      <c r="I398" s="413"/>
      <c r="J398" s="413"/>
      <c r="K398" s="413"/>
      <c r="L398" s="413"/>
      <c r="M398" s="413"/>
      <c r="N398" s="413"/>
      <c r="O398" s="413"/>
      <c r="P398" s="413"/>
      <c r="Q398" s="413"/>
      <c r="R398" s="413"/>
      <c r="S398" s="413"/>
      <c r="T398" s="413"/>
      <c r="U398" s="413"/>
      <c r="V398" s="413"/>
      <c r="W398" s="413"/>
      <c r="X398" s="413"/>
      <c r="Y398" s="413"/>
      <c r="Z398" s="413"/>
      <c r="AA398" s="440"/>
    </row>
    <row r="399" spans="1:50" s="417" customFormat="1" ht="19.5" customHeight="1">
      <c r="A399" s="437"/>
      <c r="B399" s="438" t="s">
        <v>218</v>
      </c>
      <c r="C399" s="399" t="s">
        <v>217</v>
      </c>
      <c r="D399" s="413"/>
      <c r="E399" s="413"/>
      <c r="F399" s="413"/>
      <c r="G399" s="413"/>
      <c r="H399" s="413"/>
      <c r="I399" s="413"/>
      <c r="J399" s="413"/>
      <c r="K399" s="413"/>
      <c r="L399" s="413"/>
      <c r="M399" s="413"/>
      <c r="N399" s="413"/>
      <c r="O399" s="413"/>
      <c r="P399" s="413"/>
      <c r="Q399" s="413"/>
      <c r="R399" s="413"/>
      <c r="S399" s="413"/>
      <c r="T399" s="413"/>
      <c r="U399" s="413"/>
      <c r="V399" s="413"/>
      <c r="W399" s="413"/>
      <c r="X399" s="413"/>
      <c r="Y399" s="413"/>
      <c r="Z399" s="413"/>
      <c r="AA399" s="440"/>
    </row>
    <row r="400" spans="1:50" s="417" customFormat="1" ht="19.5" customHeight="1">
      <c r="A400" s="437"/>
      <c r="B400" s="413"/>
      <c r="C400" s="413" t="s">
        <v>713</v>
      </c>
      <c r="D400" s="413"/>
      <c r="E400" s="413"/>
      <c r="F400" s="413"/>
      <c r="G400" s="413"/>
      <c r="H400" s="413"/>
      <c r="I400" s="413"/>
      <c r="J400" s="413"/>
      <c r="K400" s="413"/>
      <c r="L400" s="413"/>
      <c r="M400" s="413"/>
      <c r="N400" s="413"/>
      <c r="O400" s="413"/>
      <c r="P400" s="413"/>
      <c r="Q400" s="413"/>
      <c r="R400" s="413"/>
      <c r="S400" s="413"/>
      <c r="T400" s="413"/>
      <c r="U400" s="413"/>
      <c r="V400" s="413"/>
      <c r="W400" s="413"/>
      <c r="X400" s="413"/>
      <c r="Y400" s="413"/>
      <c r="Z400" s="413"/>
      <c r="AA400" s="440"/>
    </row>
    <row r="401" spans="1:27" s="417" customFormat="1" ht="19.5" customHeight="1">
      <c r="A401" s="441"/>
      <c r="B401" s="413"/>
      <c r="C401" s="413" t="s">
        <v>714</v>
      </c>
      <c r="D401" s="413"/>
      <c r="E401" s="413"/>
      <c r="F401" s="413"/>
      <c r="G401" s="413"/>
      <c r="H401" s="413"/>
      <c r="I401" s="413"/>
      <c r="J401" s="413"/>
      <c r="K401" s="413"/>
      <c r="L401" s="413"/>
      <c r="M401" s="413"/>
      <c r="N401" s="413"/>
      <c r="O401" s="413"/>
      <c r="P401" s="413"/>
      <c r="Q401" s="413"/>
      <c r="R401" s="413"/>
      <c r="S401" s="413"/>
      <c r="T401" s="413"/>
      <c r="U401" s="413"/>
      <c r="V401" s="413"/>
      <c r="W401" s="413"/>
      <c r="X401" s="413"/>
      <c r="Y401" s="413"/>
      <c r="Z401" s="413"/>
      <c r="AA401" s="440"/>
    </row>
    <row r="402" spans="1:27" s="417" customFormat="1" ht="19.5" customHeight="1">
      <c r="A402" s="441"/>
      <c r="B402" s="413"/>
      <c r="C402" s="413" t="s">
        <v>715</v>
      </c>
      <c r="D402" s="413"/>
      <c r="E402" s="413"/>
      <c r="F402" s="413"/>
      <c r="G402" s="413"/>
      <c r="H402" s="413"/>
      <c r="I402" s="413"/>
      <c r="J402" s="413"/>
      <c r="K402" s="413"/>
      <c r="L402" s="413"/>
      <c r="M402" s="413"/>
      <c r="N402" s="413"/>
      <c r="O402" s="413"/>
      <c r="P402" s="413"/>
      <c r="Q402" s="413"/>
      <c r="R402" s="413"/>
      <c r="S402" s="413"/>
      <c r="T402" s="413"/>
      <c r="U402" s="413"/>
      <c r="V402" s="413"/>
      <c r="W402" s="413"/>
      <c r="X402" s="413"/>
      <c r="Y402" s="413"/>
      <c r="Z402" s="413"/>
      <c r="AA402" s="440"/>
    </row>
    <row r="403" spans="1:27" s="417" customFormat="1" ht="19.5" customHeight="1" thickBot="1">
      <c r="A403" s="442"/>
      <c r="B403" s="443"/>
      <c r="C403" s="443" t="s">
        <v>716</v>
      </c>
      <c r="D403" s="443"/>
      <c r="E403" s="443"/>
      <c r="F403" s="443"/>
      <c r="G403" s="443"/>
      <c r="H403" s="443"/>
      <c r="I403" s="443"/>
      <c r="J403" s="443"/>
      <c r="K403" s="443"/>
      <c r="L403" s="443"/>
      <c r="M403" s="443"/>
      <c r="N403" s="443"/>
      <c r="O403" s="443"/>
      <c r="P403" s="443"/>
      <c r="Q403" s="443"/>
      <c r="R403" s="443"/>
      <c r="S403" s="443"/>
      <c r="T403" s="443"/>
      <c r="U403" s="443"/>
      <c r="V403" s="443"/>
      <c r="W403" s="443"/>
      <c r="X403" s="443"/>
      <c r="Y403" s="443"/>
      <c r="Z403" s="443"/>
      <c r="AA403" s="444"/>
    </row>
    <row r="404" spans="1:27" ht="19.5" customHeight="1" thickTop="1"/>
  </sheetData>
  <mergeCells count="546">
    <mergeCell ref="Y285:AA285"/>
    <mergeCell ref="C282:X282"/>
    <mergeCell ref="Y282:AA282"/>
    <mergeCell ref="C287:X287"/>
    <mergeCell ref="Y287:AA287"/>
    <mergeCell ref="C292:X292"/>
    <mergeCell ref="Y292:AA292"/>
    <mergeCell ref="C293:X293"/>
    <mergeCell ref="Y293:AA293"/>
    <mergeCell ref="C288:X288"/>
    <mergeCell ref="Y288:AA288"/>
    <mergeCell ref="C289:X289"/>
    <mergeCell ref="Y289:AA289"/>
    <mergeCell ref="Y290:AA290"/>
    <mergeCell ref="C291:X291"/>
    <mergeCell ref="Y291:AA291"/>
    <mergeCell ref="C283:X283"/>
    <mergeCell ref="Y283:AA283"/>
    <mergeCell ref="Y42:AA42"/>
    <mergeCell ref="V7:W8"/>
    <mergeCell ref="X7:Y8"/>
    <mergeCell ref="Z7:AA8"/>
    <mergeCell ref="A3:AA3"/>
    <mergeCell ref="A4:G4"/>
    <mergeCell ref="A5:J5"/>
    <mergeCell ref="K5:AA5"/>
    <mergeCell ref="A7:B16"/>
    <mergeCell ref="C7:G7"/>
    <mergeCell ref="C8:G8"/>
    <mergeCell ref="C9:G9"/>
    <mergeCell ref="C15:G16"/>
    <mergeCell ref="H15:J16"/>
    <mergeCell ref="C280:X280"/>
    <mergeCell ref="Y280:AA280"/>
    <mergeCell ref="H9:AA9"/>
    <mergeCell ref="C10:G11"/>
    <mergeCell ref="H10:AA11"/>
    <mergeCell ref="C12:G14"/>
    <mergeCell ref="A22:R24"/>
    <mergeCell ref="T23:U23"/>
    <mergeCell ref="Y23:Z23"/>
    <mergeCell ref="Y19:Z19"/>
    <mergeCell ref="C45:X45"/>
    <mergeCell ref="Y45:AA45"/>
    <mergeCell ref="U46:AA46"/>
    <mergeCell ref="B47:I47"/>
    <mergeCell ref="A28:AA28"/>
    <mergeCell ref="S40:U41"/>
    <mergeCell ref="V40:X41"/>
    <mergeCell ref="Y40:AA41"/>
    <mergeCell ref="C48:X48"/>
    <mergeCell ref="Y48:AA48"/>
    <mergeCell ref="A29:AA29"/>
    <mergeCell ref="C43:X43"/>
    <mergeCell ref="Y43:AA43"/>
    <mergeCell ref="C44:X44"/>
    <mergeCell ref="A1:AA2"/>
    <mergeCell ref="H7:I8"/>
    <mergeCell ref="J7:K8"/>
    <mergeCell ref="L7:M8"/>
    <mergeCell ref="N7:O8"/>
    <mergeCell ref="P7:Q8"/>
    <mergeCell ref="R7:S8"/>
    <mergeCell ref="T7:U8"/>
    <mergeCell ref="A26:D27"/>
    <mergeCell ref="E26:G27"/>
    <mergeCell ref="H26:I27"/>
    <mergeCell ref="H12:Q12"/>
    <mergeCell ref="H13:AA14"/>
    <mergeCell ref="K15:Q16"/>
    <mergeCell ref="R15:T16"/>
    <mergeCell ref="U15:AA16"/>
    <mergeCell ref="W26:Y27"/>
    <mergeCell ref="Z26:AA27"/>
    <mergeCell ref="K26:M27"/>
    <mergeCell ref="N26:P27"/>
    <mergeCell ref="Q26:R27"/>
    <mergeCell ref="T26:V27"/>
    <mergeCell ref="A18:R20"/>
    <mergeCell ref="T19:U19"/>
    <mergeCell ref="Y44:AA44"/>
    <mergeCell ref="C57:X57"/>
    <mergeCell ref="Y57:AA57"/>
    <mergeCell ref="C49:X49"/>
    <mergeCell ref="Y49:AA49"/>
    <mergeCell ref="C50:X50"/>
    <mergeCell ref="Y50:AA50"/>
    <mergeCell ref="C51:X51"/>
    <mergeCell ref="Y51:AA51"/>
    <mergeCell ref="C52:X52"/>
    <mergeCell ref="Y52:AA52"/>
    <mergeCell ref="C53:X53"/>
    <mergeCell ref="Y53:AA53"/>
    <mergeCell ref="C54:X54"/>
    <mergeCell ref="Y54:AA54"/>
    <mergeCell ref="B55:G55"/>
    <mergeCell ref="C56:X56"/>
    <mergeCell ref="Y56:AA56"/>
    <mergeCell ref="C74:X74"/>
    <mergeCell ref="Y74:AA74"/>
    <mergeCell ref="U65:AA65"/>
    <mergeCell ref="C66:X66"/>
    <mergeCell ref="Y66:AA66"/>
    <mergeCell ref="C67:X67"/>
    <mergeCell ref="Y67:AA67"/>
    <mergeCell ref="C68:X68"/>
    <mergeCell ref="Y68:AA68"/>
    <mergeCell ref="C69:X69"/>
    <mergeCell ref="Y69:AA69"/>
    <mergeCell ref="C70:X70"/>
    <mergeCell ref="Y70:AA70"/>
    <mergeCell ref="C71:X71"/>
    <mergeCell ref="Y71:AA71"/>
    <mergeCell ref="C73:X73"/>
    <mergeCell ref="Y73:AA73"/>
    <mergeCell ref="C90:X90"/>
    <mergeCell ref="Y90:AA90"/>
    <mergeCell ref="C76:X76"/>
    <mergeCell ref="Y76:AA76"/>
    <mergeCell ref="C77:X77"/>
    <mergeCell ref="Y77:AA77"/>
    <mergeCell ref="B78:AA78"/>
    <mergeCell ref="C82:X82"/>
    <mergeCell ref="Y82:AA82"/>
    <mergeCell ref="C84:X84"/>
    <mergeCell ref="Y84:AA84"/>
    <mergeCell ref="C86:X86"/>
    <mergeCell ref="Y86:AA86"/>
    <mergeCell ref="C88:X88"/>
    <mergeCell ref="Y88:AA88"/>
    <mergeCell ref="C89:X89"/>
    <mergeCell ref="Y89:AA89"/>
    <mergeCell ref="C104:X104"/>
    <mergeCell ref="Y104:AA104"/>
    <mergeCell ref="C92:X92"/>
    <mergeCell ref="Y92:AA92"/>
    <mergeCell ref="C93:X93"/>
    <mergeCell ref="Y93:AA93"/>
    <mergeCell ref="C95:X95"/>
    <mergeCell ref="Y95:AA95"/>
    <mergeCell ref="C97:X97"/>
    <mergeCell ref="Y97:AA97"/>
    <mergeCell ref="C98:X98"/>
    <mergeCell ref="Y98:AA98"/>
    <mergeCell ref="C100:X100"/>
    <mergeCell ref="Y100:AA100"/>
    <mergeCell ref="C102:X102"/>
    <mergeCell ref="Y102:AA102"/>
    <mergeCell ref="C114:X114"/>
    <mergeCell ref="Y114:AA114"/>
    <mergeCell ref="C106:X106"/>
    <mergeCell ref="Y106:AA106"/>
    <mergeCell ref="C107:X107"/>
    <mergeCell ref="Y107:AA107"/>
    <mergeCell ref="C109:X109"/>
    <mergeCell ref="Y109:AA109"/>
    <mergeCell ref="C110:X110"/>
    <mergeCell ref="Y110:AA110"/>
    <mergeCell ref="C111:X111"/>
    <mergeCell ref="Y111:AA111"/>
    <mergeCell ref="C112:X112"/>
    <mergeCell ref="Y112:AA112"/>
    <mergeCell ref="C113:X113"/>
    <mergeCell ref="Y113:AA113"/>
    <mergeCell ref="C125:X125"/>
    <mergeCell ref="Y125:AA125"/>
    <mergeCell ref="C116:X116"/>
    <mergeCell ref="Y116:AA116"/>
    <mergeCell ref="C118:X118"/>
    <mergeCell ref="Y118:AA118"/>
    <mergeCell ref="C119:X119"/>
    <mergeCell ref="Y119:AA119"/>
    <mergeCell ref="C120:X120"/>
    <mergeCell ref="Y120:AA120"/>
    <mergeCell ref="C121:X121"/>
    <mergeCell ref="Y121:AA121"/>
    <mergeCell ref="C123:X123"/>
    <mergeCell ref="Y123:AA123"/>
    <mergeCell ref="C124:X124"/>
    <mergeCell ref="Y124:AA124"/>
    <mergeCell ref="C134:X134"/>
    <mergeCell ref="Y134:AA134"/>
    <mergeCell ref="C126:X126"/>
    <mergeCell ref="Y126:AA126"/>
    <mergeCell ref="C127:X127"/>
    <mergeCell ref="Y127:AA127"/>
    <mergeCell ref="C128:X128"/>
    <mergeCell ref="Y128:AA128"/>
    <mergeCell ref="C129:X129"/>
    <mergeCell ref="Y129:AA129"/>
    <mergeCell ref="C131:X131"/>
    <mergeCell ref="Y131:AA131"/>
    <mergeCell ref="C132:X132"/>
    <mergeCell ref="Y132:AA132"/>
    <mergeCell ref="C133:X133"/>
    <mergeCell ref="Y133:AA133"/>
    <mergeCell ref="C146:X146"/>
    <mergeCell ref="Y146:AA146"/>
    <mergeCell ref="C135:X135"/>
    <mergeCell ref="Y135:AA135"/>
    <mergeCell ref="C137:X137"/>
    <mergeCell ref="Y137:AA137"/>
    <mergeCell ref="C138:X138"/>
    <mergeCell ref="Y138:AA138"/>
    <mergeCell ref="C139:X139"/>
    <mergeCell ref="Y139:AA139"/>
    <mergeCell ref="C141:X141"/>
    <mergeCell ref="Y141:AA141"/>
    <mergeCell ref="C143:X143"/>
    <mergeCell ref="Y143:AA143"/>
    <mergeCell ref="C145:X145"/>
    <mergeCell ref="Y145:AA145"/>
    <mergeCell ref="C148:X148"/>
    <mergeCell ref="Y148:AA148"/>
    <mergeCell ref="C163:X163"/>
    <mergeCell ref="Y163:AA163"/>
    <mergeCell ref="C150:X150"/>
    <mergeCell ref="Y150:AA150"/>
    <mergeCell ref="C151:X151"/>
    <mergeCell ref="Y151:AA151"/>
    <mergeCell ref="C152:X152"/>
    <mergeCell ref="Y152:AA152"/>
    <mergeCell ref="C153:X153"/>
    <mergeCell ref="Y153:AA153"/>
    <mergeCell ref="C156:X156"/>
    <mergeCell ref="Y156:AA156"/>
    <mergeCell ref="C157:X157"/>
    <mergeCell ref="Y157:AA157"/>
    <mergeCell ref="C180:X180"/>
    <mergeCell ref="Y180:AA180"/>
    <mergeCell ref="C182:X182"/>
    <mergeCell ref="Y182:AA182"/>
    <mergeCell ref="C154:X154"/>
    <mergeCell ref="Y154:AA154"/>
    <mergeCell ref="C155:X155"/>
    <mergeCell ref="Y155:AA155"/>
    <mergeCell ref="C159:X159"/>
    <mergeCell ref="Y159:AA159"/>
    <mergeCell ref="C160:X160"/>
    <mergeCell ref="Y160:AA160"/>
    <mergeCell ref="C161:X161"/>
    <mergeCell ref="Y161:AA161"/>
    <mergeCell ref="C166:X166"/>
    <mergeCell ref="Y166:AA166"/>
    <mergeCell ref="C177:X177"/>
    <mergeCell ref="Y177:AA177"/>
    <mergeCell ref="C178:X178"/>
    <mergeCell ref="Y178:AA178"/>
    <mergeCell ref="C172:X172"/>
    <mergeCell ref="Y172:AA172"/>
    <mergeCell ref="C173:X173"/>
    <mergeCell ref="Y173:AA173"/>
    <mergeCell ref="C193:X193"/>
    <mergeCell ref="Y193:AA193"/>
    <mergeCell ref="C183:X183"/>
    <mergeCell ref="Y183:AA183"/>
    <mergeCell ref="C184:X184"/>
    <mergeCell ref="Y184:AA184"/>
    <mergeCell ref="C186:X186"/>
    <mergeCell ref="Y186:AA186"/>
    <mergeCell ref="C188:X188"/>
    <mergeCell ref="Y188:AA188"/>
    <mergeCell ref="C190:X190"/>
    <mergeCell ref="Y190:AA190"/>
    <mergeCell ref="C191:X191"/>
    <mergeCell ref="Y191:AA191"/>
    <mergeCell ref="C192:X192"/>
    <mergeCell ref="Y192:AA192"/>
    <mergeCell ref="C204:X204"/>
    <mergeCell ref="Y204:AA204"/>
    <mergeCell ref="C195:X195"/>
    <mergeCell ref="Y195:AA195"/>
    <mergeCell ref="C196:X196"/>
    <mergeCell ref="C197:X197"/>
    <mergeCell ref="Y196:AA196"/>
    <mergeCell ref="Y197:AA197"/>
    <mergeCell ref="C198:X198"/>
    <mergeCell ref="Y198:AA198"/>
    <mergeCell ref="C199:X199"/>
    <mergeCell ref="Y199:AA199"/>
    <mergeCell ref="C200:X200"/>
    <mergeCell ref="Y200:AA200"/>
    <mergeCell ref="C201:X201"/>
    <mergeCell ref="Y201:AA201"/>
    <mergeCell ref="C203:X203"/>
    <mergeCell ref="Y203:AA203"/>
    <mergeCell ref="C219:X219"/>
    <mergeCell ref="Y219:AA219"/>
    <mergeCell ref="C205:X205"/>
    <mergeCell ref="Y205:AA205"/>
    <mergeCell ref="C206:X206"/>
    <mergeCell ref="Y206:AA206"/>
    <mergeCell ref="C207:X207"/>
    <mergeCell ref="Y207:AA207"/>
    <mergeCell ref="C208:X208"/>
    <mergeCell ref="Y208:AA208"/>
    <mergeCell ref="C209:X209"/>
    <mergeCell ref="Y209:AA209"/>
    <mergeCell ref="C210:X210"/>
    <mergeCell ref="Y210:AA210"/>
    <mergeCell ref="C217:X217"/>
    <mergeCell ref="Y217:AA217"/>
    <mergeCell ref="C214:X214"/>
    <mergeCell ref="Y214:AA214"/>
    <mergeCell ref="C215:X215"/>
    <mergeCell ref="Y215:AA215"/>
    <mergeCell ref="C212:X212"/>
    <mergeCell ref="Y212:AA212"/>
    <mergeCell ref="C213:X213"/>
    <mergeCell ref="Y213:AA213"/>
    <mergeCell ref="C229:X229"/>
    <mergeCell ref="Y229:AA229"/>
    <mergeCell ref="C230:X230"/>
    <mergeCell ref="Y230:AA230"/>
    <mergeCell ref="C227:X227"/>
    <mergeCell ref="Y227:AA227"/>
    <mergeCell ref="C220:X220"/>
    <mergeCell ref="Y220:AA220"/>
    <mergeCell ref="C222:X222"/>
    <mergeCell ref="Y222:AA222"/>
    <mergeCell ref="C226:X226"/>
    <mergeCell ref="Y226:AA226"/>
    <mergeCell ref="C228:X228"/>
    <mergeCell ref="Y228:AA228"/>
    <mergeCell ref="C238:X238"/>
    <mergeCell ref="Y238:AA238"/>
    <mergeCell ref="C231:X231"/>
    <mergeCell ref="Y231:AA231"/>
    <mergeCell ref="C232:X232"/>
    <mergeCell ref="Y232:AA232"/>
    <mergeCell ref="C234:X234"/>
    <mergeCell ref="Y234:AA234"/>
    <mergeCell ref="C253:X253"/>
    <mergeCell ref="Y253:AA253"/>
    <mergeCell ref="C249:X249"/>
    <mergeCell ref="Y249:AA249"/>
    <mergeCell ref="C254:X254"/>
    <mergeCell ref="Y254:AA254"/>
    <mergeCell ref="C245:X245"/>
    <mergeCell ref="Y245:AA245"/>
    <mergeCell ref="C246:X246"/>
    <mergeCell ref="Y246:AA246"/>
    <mergeCell ref="C255:X255"/>
    <mergeCell ref="Y255:AA255"/>
    <mergeCell ref="C257:X257"/>
    <mergeCell ref="Y257:AA257"/>
    <mergeCell ref="C250:X250"/>
    <mergeCell ref="Y250:AA250"/>
    <mergeCell ref="C259:X259"/>
    <mergeCell ref="Y259:AA259"/>
    <mergeCell ref="C266:X266"/>
    <mergeCell ref="Y266:AA266"/>
    <mergeCell ref="C263:X263"/>
    <mergeCell ref="Y263:AA263"/>
    <mergeCell ref="C264:X264"/>
    <mergeCell ref="Y264:AA264"/>
    <mergeCell ref="C258:X258"/>
    <mergeCell ref="Y258:AA258"/>
    <mergeCell ref="C277:X277"/>
    <mergeCell ref="Y277:AA277"/>
    <mergeCell ref="C269:X269"/>
    <mergeCell ref="Y269:AA269"/>
    <mergeCell ref="C272:X272"/>
    <mergeCell ref="Y272:AA272"/>
    <mergeCell ref="C273:X273"/>
    <mergeCell ref="Y273:AA273"/>
    <mergeCell ref="C262:X262"/>
    <mergeCell ref="Y262:AA262"/>
    <mergeCell ref="C265:X265"/>
    <mergeCell ref="Y265:AA265"/>
    <mergeCell ref="Y327:AA327"/>
    <mergeCell ref="C333:X333"/>
    <mergeCell ref="Y333:AA333"/>
    <mergeCell ref="C320:X320"/>
    <mergeCell ref="Y304:AA304"/>
    <mergeCell ref="C309:X309"/>
    <mergeCell ref="C290:X290"/>
    <mergeCell ref="C294:X294"/>
    <mergeCell ref="C302:X302"/>
    <mergeCell ref="Y300:AA300"/>
    <mergeCell ref="C301:X301"/>
    <mergeCell ref="Y301:AA301"/>
    <mergeCell ref="C298:X298"/>
    <mergeCell ref="Y294:AA294"/>
    <mergeCell ref="C295:X295"/>
    <mergeCell ref="Y295:AA295"/>
    <mergeCell ref="Y302:AA302"/>
    <mergeCell ref="C314:X314"/>
    <mergeCell ref="C305:X305"/>
    <mergeCell ref="Y305:AA305"/>
    <mergeCell ref="Y309:AA309"/>
    <mergeCell ref="C308:X308"/>
    <mergeCell ref="Y308:AA308"/>
    <mergeCell ref="Y311:AA311"/>
    <mergeCell ref="C342:X342"/>
    <mergeCell ref="Y342:AA342"/>
    <mergeCell ref="C346:X346"/>
    <mergeCell ref="Y346:AA346"/>
    <mergeCell ref="C348:X348"/>
    <mergeCell ref="Y348:AA348"/>
    <mergeCell ref="C349:X349"/>
    <mergeCell ref="Y349:AA349"/>
    <mergeCell ref="C359:X359"/>
    <mergeCell ref="C370:AA370"/>
    <mergeCell ref="C371:X371"/>
    <mergeCell ref="Y371:AA371"/>
    <mergeCell ref="C372:X372"/>
    <mergeCell ref="Y372:AA372"/>
    <mergeCell ref="C375:AA376"/>
    <mergeCell ref="C374:X374"/>
    <mergeCell ref="Y374:AA374"/>
    <mergeCell ref="C377:X377"/>
    <mergeCell ref="Y377:AA377"/>
    <mergeCell ref="C378:X378"/>
    <mergeCell ref="Y378:AA378"/>
    <mergeCell ref="A390:AA392"/>
    <mergeCell ref="A394:AA394"/>
    <mergeCell ref="C395:AA397"/>
    <mergeCell ref="C379:AA379"/>
    <mergeCell ref="C380:X380"/>
    <mergeCell ref="Y380:AA380"/>
    <mergeCell ref="C381:X381"/>
    <mergeCell ref="Y381:AA381"/>
    <mergeCell ref="C383:X383"/>
    <mergeCell ref="Y383:AA383"/>
    <mergeCell ref="C384:X384"/>
    <mergeCell ref="Y384:AA384"/>
    <mergeCell ref="C386:X386"/>
    <mergeCell ref="Y386:AA386"/>
    <mergeCell ref="C387:X387"/>
    <mergeCell ref="Y387:AA387"/>
    <mergeCell ref="C388:X388"/>
    <mergeCell ref="Y388:AA388"/>
    <mergeCell ref="C175:X175"/>
    <mergeCell ref="C360:X360"/>
    <mergeCell ref="Y360:AA360"/>
    <mergeCell ref="C323:X323"/>
    <mergeCell ref="Y323:AA323"/>
    <mergeCell ref="C317:X317"/>
    <mergeCell ref="Y317:AA317"/>
    <mergeCell ref="C241:X241"/>
    <mergeCell ref="Y241:AA241"/>
    <mergeCell ref="C242:X242"/>
    <mergeCell ref="Y242:AA242"/>
    <mergeCell ref="Y315:AA315"/>
    <mergeCell ref="C337:X337"/>
    <mergeCell ref="Y337:AA337"/>
    <mergeCell ref="C336:X336"/>
    <mergeCell ref="Y336:AA336"/>
    <mergeCell ref="Y329:AA329"/>
    <mergeCell ref="C334:X334"/>
    <mergeCell ref="Y334:AA334"/>
    <mergeCell ref="C335:X335"/>
    <mergeCell ref="Y335:AA335"/>
    <mergeCell ref="C343:X343"/>
    <mergeCell ref="Y343:AA343"/>
    <mergeCell ref="C344:X344"/>
    <mergeCell ref="Y312:AA312"/>
    <mergeCell ref="Y314:AA314"/>
    <mergeCell ref="C315:X315"/>
    <mergeCell ref="C239:X239"/>
    <mergeCell ref="Y239:AA239"/>
    <mergeCell ref="C240:X240"/>
    <mergeCell ref="Y240:AA240"/>
    <mergeCell ref="C248:X248"/>
    <mergeCell ref="Y248:AA248"/>
    <mergeCell ref="C304:X304"/>
    <mergeCell ref="Y298:AA298"/>
    <mergeCell ref="C299:X299"/>
    <mergeCell ref="Y299:AA299"/>
    <mergeCell ref="C300:X300"/>
    <mergeCell ref="C267:X267"/>
    <mergeCell ref="Y267:AA267"/>
    <mergeCell ref="C279:X279"/>
    <mergeCell ref="Y279:AA279"/>
    <mergeCell ref="C285:X285"/>
    <mergeCell ref="C284:X284"/>
    <mergeCell ref="Y284:AA284"/>
    <mergeCell ref="C275:X275"/>
    <mergeCell ref="C313:X313"/>
    <mergeCell ref="Y275:AA275"/>
    <mergeCell ref="Y313:AA313"/>
    <mergeCell ref="C327:X327"/>
    <mergeCell ref="C167:X167"/>
    <mergeCell ref="C165:X165"/>
    <mergeCell ref="Y165:AA165"/>
    <mergeCell ref="Y167:AA167"/>
    <mergeCell ref="Y175:AA175"/>
    <mergeCell ref="C176:X176"/>
    <mergeCell ref="Y176:AA176"/>
    <mergeCell ref="C168:X168"/>
    <mergeCell ref="Y168:AA168"/>
    <mergeCell ref="C171:X171"/>
    <mergeCell ref="Y171:AA171"/>
    <mergeCell ref="C170:X170"/>
    <mergeCell ref="Y170:AA170"/>
    <mergeCell ref="Y319:AA319"/>
    <mergeCell ref="C325:X325"/>
    <mergeCell ref="Y325:AA325"/>
    <mergeCell ref="C319:X319"/>
    <mergeCell ref="Y320:AA320"/>
    <mergeCell ref="C310:X310"/>
    <mergeCell ref="Y310:AA310"/>
    <mergeCell ref="C311:X311"/>
    <mergeCell ref="C312:X312"/>
    <mergeCell ref="C338:X338"/>
    <mergeCell ref="Y338:AA338"/>
    <mergeCell ref="C341:X341"/>
    <mergeCell ref="Y341:AA341"/>
    <mergeCell ref="C330:X330"/>
    <mergeCell ref="Y330:AA330"/>
    <mergeCell ref="C329:X329"/>
    <mergeCell ref="C366:X366"/>
    <mergeCell ref="Y366:AA366"/>
    <mergeCell ref="C364:X364"/>
    <mergeCell ref="Y364:AA364"/>
    <mergeCell ref="C361:X361"/>
    <mergeCell ref="Y361:AA361"/>
    <mergeCell ref="C339:X339"/>
    <mergeCell ref="Y339:AA339"/>
    <mergeCell ref="C340:X340"/>
    <mergeCell ref="Y340:AA340"/>
    <mergeCell ref="C362:X362"/>
    <mergeCell ref="Y362:AA362"/>
    <mergeCell ref="C363:X363"/>
    <mergeCell ref="Y363:AA363"/>
    <mergeCell ref="Y344:AA344"/>
    <mergeCell ref="C345:X345"/>
    <mergeCell ref="Y345:AA345"/>
    <mergeCell ref="C367:X367"/>
    <mergeCell ref="Y367:AA367"/>
    <mergeCell ref="Y359:AA359"/>
    <mergeCell ref="C350:X350"/>
    <mergeCell ref="Y350:AA350"/>
    <mergeCell ref="C352:X352"/>
    <mergeCell ref="Y352:AA352"/>
    <mergeCell ref="C354:X354"/>
    <mergeCell ref="Y354:AA354"/>
    <mergeCell ref="C353:X353"/>
    <mergeCell ref="Y353:AA353"/>
    <mergeCell ref="C356:X356"/>
    <mergeCell ref="Y358:AA358"/>
    <mergeCell ref="C358:X358"/>
    <mergeCell ref="Y357:AA357"/>
    <mergeCell ref="C357:X357"/>
    <mergeCell ref="Y356:AA356"/>
  </mergeCells>
  <phoneticPr fontId="2"/>
  <dataValidations count="1">
    <dataValidation type="list" allowBlank="1" showInputMessage="1" showErrorMessage="1" sqref="Y43:AA45 Y48:AA54 Y56:AA57 Y66:AA71 Y73:AA74 Y76:AA77 Y82:AA82 Y84:AA84 Y86:AA86 Y88:AA88 Y89:AA90 Y92:AA93 Y95:AA95 Y97:AA97 Y98:AA98 Y100:AA100 Y102:AA102 Y106:AA106 Y104:AA104 Y107:AA107 Y109:AA109 Y110:AA110 Y111:AA111 Y112:AA112 Y113:AA113 Y114:AA114 Y116:AA116 Y118:AA118 Y119:AA119 Y120:AA120 Y121:AA121 Y123:AA123 Y124:AA124 Y125:AA125 Y126:AA126 Y127:AA127 Y128:AA128 Y129:AA129 Y131:AA131 Y132:AA132 Y133:AA133 Y134:AA134 Y135:AA135 Y137:AA137 Y138:AA138 Y139:AA139 Y141:AA141 Y143:AA143 Y145:AA145 Y146:AA146 Y148:AA148 Y150:AA150 Y151:AA151 Y152:AA152 Y153:AA153 Y154:AA154 Y155:AA155 Y156:AA156 Y157:AA157 Y159:AA159 Y160:AA160 Y161:AA161 Y163:AA163 Y165:AA165 Y166:AA166 Y167:AA167 Y168:AA168 Y170:AA170 Y171:AA171 Y172:AA172 Y173:AA173 Y175:AA175 Y176:AA176 Y177:AA177 Y178:AA178 Y180:AA180 Y182:AA182 Y183:AA183 Y184:AA184 Y186:AA186 Y188:AA188 Y190:AA190 Y191:AA191 Y192:AA192 Y193:AA193 Y195:AA195 Y196:AA196 Y197:AA197 Y198:AA198 Y199:AA199 Y200:AA200 Y201:AA201 Y203:AA203 Y204:AA204 Y205:AA205 Y206:AA206 Y207:AA207 Y208:AA208 Y209:AA209 Y210:AA210 Y212:AA212 Y213:AA213 Y214:AA214 Y215:AA215 Y217:AA217 Y219:AA219 Y220:AA220 Y222:AA222 Y226:AA226 Y227:AA227 Y228:AA228 Y229:AA229 Y230:AA230 Y231:AA231 Y232:AA232 Y234:AA234 Y238:AA238 Y239:AA239 Y240:AA240 Y241:AA241 Y242:AA242 Y245:AA245 Y246:AA246 Y248:AA248 Y249:AA249 Y250:AA250 Y253:AA253 Y254:AA254 Y255:AA255 Y257:AA257 Y258:AA258 Y259:AA259 Y262:AA262 Y263:AA263 Y264:AA264 Y265:AA265 Y266:AA266 Y267:AA267 Y269:AA269 Y272:AA272 Y273:AA273 Y275:AA275 Y277:AA277 Y279:AA279 Y280:AA280 Y282:AA282 Y283:AA283 Y284:AA284 Y285:AA285 Y287:AA287 Y288:AA288 Y289:AA289 Y290:AA290 Y291:AA291 Y292:AA292 Y293:AA293 Y294:AA294 Y295:AA295 Y298:AA298 Y299:AA299 Y300:AA300 Y301:AA301 Y302:AA302 Y304:AA304 Y305:AA305 Y308:AA308 Y309:AA309 Y310:AA310 Y311:AA311 Y312:AA312 Y313:AA313 Y314:AA314 Y315:AA315 Y317:AA317 Y319:AA319 Y320:AA320 Y323:AA323 Y325:AA325 Y327:AA327 Y329:AA329 Y330:AA330 Y333:AA333 Y334:AA334 Y335:AA335 Y336:AA336 Y337:AA337 Y338:AA338 Y339:AA339 Y340:AA340 Y341:AA341 Y342:AA342 Y343:AA343 Y344:AA344 Y345:AA345 Y346:AA346 Y348:AA348 Y349:AA349 Y350:AA350 Y352:AA352 Y353:AA353 Y354:AA354 Y356:AA356 Y357:AA357 Y358:AA358 Y359:AA359 Y360:AA360 Y361:AA361 Y362:AA362 Y363:AA363 Y364:AA364 Y366:AA366 Y367:AA367 Y371:AA371 Y372:AA372 Y374:AA374 Y377:AA377 Y378:AA378 Y380:AA380 Y381:AA381 Y383:AA383 Y384:AA384 Y386:AA386 Y387:AA387 Y388:AA388">
      <formula1>$AC$42:$AE$42</formula1>
    </dataValidation>
  </dataValidations>
  <printOptions horizontalCentered="1"/>
  <pageMargins left="0.59055118110236227" right="0.39370078740157483" top="0.70866141732283472" bottom="0.43307086614173229" header="0.39370078740157483" footer="0"/>
  <pageSetup paperSize="9" fitToHeight="0" orientation="portrait" copies="2" r:id="rId1"/>
  <headerFooter alignWithMargins="0">
    <oddHeader>&amp;R&amp;"ＭＳ Ｐゴシック,標準"&amp;9運営状況点検書（認知症対応型通所介護）</oddHeader>
    <oddFooter>&amp;C&amp;"ＭＳ Ｐゴシック,標準"&amp;9&amp;P</oddFooter>
  </headerFooter>
  <rowBreaks count="12" manualBreakCount="12">
    <brk id="39" max="16383" man="1"/>
    <brk id="57" max="26" man="1"/>
    <brk id="76" max="26" man="1"/>
    <brk id="129" max="26" man="1"/>
    <brk id="146" max="26" man="1"/>
    <brk id="180" max="26" man="1"/>
    <brk id="232" max="26" man="1"/>
    <brk id="250" max="26" man="1"/>
    <brk id="305" max="26" man="1"/>
    <brk id="317" max="26" man="1"/>
    <brk id="350" max="26" man="1"/>
    <brk id="407" max="2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946" t="s">
        <v>52</v>
      </c>
      <c r="F4" s="946"/>
      <c r="G4" s="946"/>
      <c r="H4" s="946"/>
      <c r="I4" s="946"/>
      <c r="J4" s="946"/>
      <c r="K4" s="946"/>
      <c r="M4" s="946" t="s">
        <v>51</v>
      </c>
      <c r="N4" s="946"/>
      <c r="O4" s="946"/>
      <c r="Q4" s="946" t="s">
        <v>82</v>
      </c>
      <c r="R4" s="946"/>
      <c r="S4" s="946"/>
      <c r="T4" s="946"/>
      <c r="U4" s="946"/>
      <c r="W4" s="946" t="s">
        <v>156</v>
      </c>
    </row>
    <row r="5" spans="2:23">
      <c r="B5" s="79" t="s">
        <v>98</v>
      </c>
      <c r="C5" s="79" t="s">
        <v>7</v>
      </c>
      <c r="E5" s="79" t="s">
        <v>152</v>
      </c>
      <c r="F5" s="79"/>
      <c r="G5" s="79" t="s">
        <v>151</v>
      </c>
      <c r="I5" s="79" t="s">
        <v>71</v>
      </c>
      <c r="K5" s="79" t="s">
        <v>52</v>
      </c>
      <c r="M5" s="79" t="s">
        <v>154</v>
      </c>
      <c r="O5" s="79" t="s">
        <v>155</v>
      </c>
      <c r="Q5" s="79" t="s">
        <v>154</v>
      </c>
      <c r="S5" s="79" t="s">
        <v>155</v>
      </c>
      <c r="U5" s="79" t="s">
        <v>52</v>
      </c>
      <c r="W5" s="946"/>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A24" sqref="A24:R26"/>
    </sheetView>
  </sheetViews>
  <sheetFormatPr defaultRowHeight="18.75"/>
  <cols>
    <col min="1" max="1" width="1.875" style="28" customWidth="1"/>
    <col min="2" max="3" width="9" style="28"/>
    <col min="4" max="4" width="45.625" style="28" customWidth="1"/>
    <col min="5" max="16384" width="9" style="28"/>
  </cols>
  <sheetData>
    <row r="1" spans="2:11">
      <c r="B1" s="28" t="s">
        <v>108</v>
      </c>
      <c r="D1" s="55"/>
      <c r="E1" s="55"/>
      <c r="F1" s="55"/>
    </row>
    <row r="2" spans="2:11" s="39" customFormat="1" ht="20.25" customHeight="1">
      <c r="B2" s="57" t="s">
        <v>179</v>
      </c>
      <c r="C2" s="57"/>
      <c r="D2" s="55"/>
      <c r="E2" s="55"/>
      <c r="F2" s="55"/>
    </row>
    <row r="3" spans="2:11" s="39" customFormat="1" ht="20.25" customHeight="1">
      <c r="B3" s="57"/>
      <c r="C3" s="57"/>
      <c r="D3" s="55"/>
      <c r="E3" s="55"/>
      <c r="F3" s="55"/>
    </row>
    <row r="4" spans="2:11" s="61" customFormat="1" ht="20.25" customHeight="1">
      <c r="B4" s="72"/>
      <c r="C4" s="55" t="s">
        <v>146</v>
      </c>
      <c r="D4" s="55"/>
      <c r="F4" s="1072" t="s">
        <v>147</v>
      </c>
      <c r="G4" s="1072"/>
      <c r="H4" s="1072"/>
      <c r="I4" s="1072"/>
      <c r="J4" s="1072"/>
      <c r="K4" s="1072"/>
    </row>
    <row r="5" spans="2:11" s="61" customFormat="1" ht="20.25" customHeight="1">
      <c r="B5" s="73"/>
      <c r="C5" s="55" t="s">
        <v>148</v>
      </c>
      <c r="D5" s="55"/>
      <c r="F5" s="1072"/>
      <c r="G5" s="1072"/>
      <c r="H5" s="1072"/>
      <c r="I5" s="1072"/>
      <c r="J5" s="1072"/>
      <c r="K5" s="1072"/>
    </row>
    <row r="6" spans="2:11" s="39" customFormat="1" ht="20.25" customHeight="1">
      <c r="B6" s="56" t="s">
        <v>143</v>
      </c>
      <c r="C6" s="55"/>
      <c r="D6" s="55"/>
      <c r="E6" s="69"/>
      <c r="F6" s="70"/>
    </row>
    <row r="7" spans="2:11" s="39" customFormat="1" ht="20.25" customHeight="1">
      <c r="B7" s="57"/>
      <c r="C7" s="57"/>
      <c r="D7" s="55"/>
      <c r="E7" s="69"/>
      <c r="F7" s="70"/>
    </row>
    <row r="8" spans="2:11" s="39" customFormat="1" ht="20.25" customHeight="1">
      <c r="B8" s="55" t="s">
        <v>109</v>
      </c>
      <c r="C8" s="57"/>
      <c r="D8" s="55"/>
      <c r="E8" s="69"/>
      <c r="F8" s="70"/>
    </row>
    <row r="9" spans="2:11" s="39" customFormat="1" ht="20.25" customHeight="1">
      <c r="B9" s="57"/>
      <c r="C9" s="57"/>
      <c r="D9" s="55"/>
      <c r="E9" s="55"/>
      <c r="F9" s="55"/>
    </row>
    <row r="10" spans="2:11" s="39" customFormat="1" ht="20.25" customHeight="1">
      <c r="B10" s="55" t="s">
        <v>172</v>
      </c>
      <c r="C10" s="57"/>
      <c r="D10" s="55"/>
      <c r="E10" s="55"/>
      <c r="F10" s="55"/>
    </row>
    <row r="11" spans="2:11" s="39" customFormat="1" ht="20.25" customHeight="1">
      <c r="B11" s="55"/>
      <c r="C11" s="57"/>
      <c r="D11" s="55"/>
      <c r="E11" s="55"/>
      <c r="F11" s="55"/>
    </row>
    <row r="12" spans="2:11" s="39" customFormat="1" ht="20.25" customHeight="1">
      <c r="B12" s="55" t="s">
        <v>180</v>
      </c>
      <c r="C12" s="57"/>
      <c r="D12" s="55"/>
    </row>
    <row r="13" spans="2:11" s="39" customFormat="1" ht="20.25" customHeight="1">
      <c r="B13" s="55"/>
      <c r="C13" s="57"/>
      <c r="D13" s="55"/>
    </row>
    <row r="14" spans="2:11" s="39" customFormat="1" ht="20.25" customHeight="1">
      <c r="B14" s="55" t="s">
        <v>198</v>
      </c>
      <c r="C14" s="57"/>
      <c r="D14" s="55"/>
    </row>
    <row r="15" spans="2:11" s="39" customFormat="1" ht="20.25" customHeight="1">
      <c r="B15" s="55"/>
      <c r="C15" s="57"/>
      <c r="D15" s="55"/>
    </row>
    <row r="16" spans="2:11" s="39" customFormat="1" ht="20.25" customHeight="1">
      <c r="B16" s="55" t="s">
        <v>199</v>
      </c>
      <c r="C16" s="57"/>
      <c r="D16" s="55"/>
    </row>
    <row r="17" spans="2:25" s="39" customFormat="1" ht="20.25" customHeight="1">
      <c r="B17" s="57"/>
      <c r="C17" s="57"/>
      <c r="D17" s="55"/>
    </row>
    <row r="18" spans="2:25" s="39" customFormat="1" ht="20.25" customHeight="1">
      <c r="B18" s="55" t="s">
        <v>200</v>
      </c>
      <c r="C18" s="57"/>
      <c r="D18" s="55"/>
    </row>
    <row r="19" spans="2:25" s="39" customFormat="1" ht="20.25" customHeight="1">
      <c r="B19" s="57"/>
      <c r="C19" s="57"/>
      <c r="D19" s="55"/>
    </row>
    <row r="20" spans="2:25" s="39" customFormat="1" ht="17.25" customHeight="1">
      <c r="B20" s="55" t="s">
        <v>201</v>
      </c>
      <c r="C20" s="55"/>
      <c r="D20" s="55"/>
    </row>
    <row r="21" spans="2:25" s="39" customFormat="1" ht="17.25" customHeight="1">
      <c r="B21" s="55" t="s">
        <v>110</v>
      </c>
      <c r="C21" s="55"/>
      <c r="D21" s="55"/>
    </row>
    <row r="22" spans="2:25" s="39" customFormat="1" ht="17.25" customHeight="1">
      <c r="B22" s="55"/>
      <c r="C22" s="55"/>
      <c r="D22" s="55"/>
    </row>
    <row r="23" spans="2:25" s="39" customFormat="1" ht="17.25" customHeight="1">
      <c r="B23" s="55"/>
      <c r="C23" s="31" t="s">
        <v>98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111</v>
      </c>
    </row>
    <row r="28" spans="2:25" s="39" customFormat="1" ht="17.25" customHeight="1">
      <c r="B28" s="55"/>
      <c r="C28" s="31">
        <v>5</v>
      </c>
      <c r="D28" s="58" t="s">
        <v>112</v>
      </c>
    </row>
    <row r="29" spans="2:25" s="39" customFormat="1" ht="17.25" customHeight="1">
      <c r="B29" s="55"/>
      <c r="C29" s="69"/>
      <c r="D29" s="70"/>
    </row>
    <row r="30" spans="2:25" s="39" customFormat="1" ht="17.25" customHeight="1">
      <c r="B30" s="55" t="s">
        <v>202</v>
      </c>
      <c r="C30" s="55"/>
      <c r="D30" s="55"/>
      <c r="E30" s="61"/>
      <c r="F30" s="61"/>
    </row>
    <row r="31" spans="2:25" s="39" customFormat="1" ht="17.25" customHeight="1">
      <c r="B31" s="55" t="s">
        <v>113</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2:51"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c r="B38" s="55"/>
      <c r="C38" s="55"/>
      <c r="D38" s="55"/>
      <c r="E38" s="61"/>
      <c r="F38" s="61"/>
      <c r="G38" s="60"/>
      <c r="H38" s="60"/>
      <c r="J38" s="60"/>
      <c r="K38" s="60"/>
      <c r="L38" s="60"/>
      <c r="M38" s="60"/>
      <c r="N38" s="60"/>
      <c r="O38" s="60"/>
      <c r="R38" s="60"/>
      <c r="S38" s="60"/>
      <c r="T38" s="60"/>
      <c r="W38" s="60"/>
      <c r="X38" s="60"/>
      <c r="Y38" s="60"/>
    </row>
    <row r="39" spans="2:51" s="39" customFormat="1" ht="17.25" customHeight="1">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c r="B42" s="55"/>
      <c r="C42" s="55"/>
      <c r="D42" s="55"/>
      <c r="E42" s="59"/>
      <c r="F42" s="60"/>
      <c r="G42" s="60"/>
      <c r="H42" s="60"/>
      <c r="J42" s="60"/>
      <c r="K42" s="60"/>
      <c r="L42" s="60"/>
      <c r="M42" s="60"/>
      <c r="N42" s="60"/>
      <c r="O42" s="60"/>
      <c r="R42" s="60"/>
      <c r="S42" s="60"/>
      <c r="T42" s="60"/>
      <c r="W42" s="60"/>
      <c r="X42" s="60"/>
      <c r="Y42" s="60"/>
    </row>
    <row r="43" spans="2:51" s="39" customFormat="1" ht="17.25" customHeight="1">
      <c r="B43" s="55" t="s">
        <v>203</v>
      </c>
      <c r="C43" s="55"/>
      <c r="D43" s="55"/>
    </row>
    <row r="44" spans="2:51" s="39" customFormat="1" ht="17.25" customHeight="1">
      <c r="B44" s="55" t="s">
        <v>118</v>
      </c>
      <c r="C44" s="55"/>
      <c r="D44" s="55"/>
      <c r="AH44" s="30"/>
      <c r="AI44" s="30"/>
      <c r="AJ44" s="30"/>
      <c r="AK44" s="30"/>
      <c r="AL44" s="30"/>
      <c r="AM44" s="30"/>
      <c r="AN44" s="30"/>
      <c r="AO44" s="30"/>
      <c r="AP44" s="30"/>
      <c r="AQ44" s="30"/>
      <c r="AR44" s="30"/>
      <c r="AS44" s="30"/>
    </row>
    <row r="45" spans="2:51" s="39" customFormat="1" ht="17.25" customHeight="1">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c r="F46" s="30"/>
    </row>
    <row r="47" spans="2:51" s="39" customFormat="1" ht="17.25" customHeight="1">
      <c r="B47" s="55" t="s">
        <v>204</v>
      </c>
      <c r="C47" s="55"/>
    </row>
    <row r="48" spans="2:51" s="39" customFormat="1" ht="17.25" customHeight="1">
      <c r="B48" s="55"/>
      <c r="C48" s="55"/>
    </row>
    <row r="49" spans="2:54" s="39" customFormat="1" ht="17.25" customHeight="1">
      <c r="B49" s="55" t="s">
        <v>205</v>
      </c>
      <c r="C49" s="55"/>
    </row>
    <row r="50" spans="2:54" s="39" customFormat="1" ht="17.25" customHeight="1">
      <c r="B50" s="55" t="s">
        <v>173</v>
      </c>
      <c r="C50" s="55"/>
    </row>
    <row r="51" spans="2:54" s="39" customFormat="1" ht="17.25" customHeight="1">
      <c r="B51" s="55"/>
      <c r="C51" s="55"/>
    </row>
    <row r="52" spans="2:54" s="39" customFormat="1" ht="17.25" customHeight="1">
      <c r="B52" s="55" t="s">
        <v>206</v>
      </c>
      <c r="C52" s="55"/>
    </row>
    <row r="53" spans="2:54" s="39" customFormat="1" ht="17.25" customHeight="1">
      <c r="B53" s="55" t="s">
        <v>120</v>
      </c>
      <c r="C53" s="55"/>
    </row>
    <row r="54" spans="2:54" s="39" customFormat="1" ht="17.25" customHeight="1">
      <c r="B54" s="55"/>
      <c r="C54" s="55"/>
    </row>
    <row r="55" spans="2:54" s="39" customFormat="1" ht="17.25" customHeight="1">
      <c r="B55" s="55" t="s">
        <v>207</v>
      </c>
      <c r="C55" s="55"/>
      <c r="D55" s="55"/>
    </row>
    <row r="56" spans="2:54" s="39" customFormat="1" ht="17.25" customHeight="1">
      <c r="B56" s="55"/>
      <c r="C56" s="55"/>
      <c r="D56" s="55"/>
    </row>
    <row r="57" spans="2:54" s="39" customFormat="1" ht="17.25" customHeight="1">
      <c r="B57" s="61" t="s">
        <v>208</v>
      </c>
      <c r="C57" s="61"/>
      <c r="D57" s="55"/>
    </row>
    <row r="58" spans="2:54" s="39" customFormat="1" ht="17.25" customHeight="1">
      <c r="B58" s="61" t="s">
        <v>121</v>
      </c>
      <c r="C58" s="61"/>
      <c r="D58" s="55"/>
    </row>
    <row r="59" spans="2:54" s="39" customFormat="1" ht="17.25" customHeight="1">
      <c r="B59" s="61" t="s">
        <v>174</v>
      </c>
      <c r="C59" s="61"/>
      <c r="D59" s="55"/>
    </row>
    <row r="60" spans="2:54" s="39" customFormat="1" ht="17.25" customHeight="1"/>
    <row r="61" spans="2:54" s="39" customFormat="1" ht="17.25" customHeight="1">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c r="B65" s="39" t="s">
        <v>211</v>
      </c>
      <c r="BL65" s="65"/>
      <c r="BM65" s="66"/>
      <c r="BN65" s="65"/>
      <c r="BO65" s="65"/>
      <c r="BP65" s="65"/>
      <c r="BQ65" s="67"/>
      <c r="BR65" s="68"/>
      <c r="BS65" s="68"/>
    </row>
    <row r="66" spans="2:71" s="39" customFormat="1" ht="17.25" customHeight="1">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c r="B67" s="28" t="s">
        <v>175</v>
      </c>
    </row>
    <row r="68" spans="2:71" ht="17.25" customHeight="1">
      <c r="B68" s="39" t="s">
        <v>212</v>
      </c>
    </row>
    <row r="69" spans="2:71" ht="17.25" customHeight="1"/>
    <row r="70"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R35"/>
  <sheetViews>
    <sheetView showGridLines="0" view="pageBreakPreview" topLeftCell="A7" zoomScaleNormal="70" zoomScaleSheetLayoutView="100" workbookViewId="0">
      <selection activeCell="U30" sqref="U30:V30"/>
    </sheetView>
  </sheetViews>
  <sheetFormatPr defaultColWidth="9" defaultRowHeight="13.5"/>
  <cols>
    <col min="1" max="1" width="22.875" style="280" customWidth="1"/>
    <col min="2" max="2" width="3.375" style="280" customWidth="1"/>
    <col min="3" max="33" width="4.375" style="280" customWidth="1"/>
    <col min="34" max="34" width="5.5" style="280" customWidth="1"/>
    <col min="35" max="35" width="3.625" style="280" customWidth="1"/>
    <col min="36" max="36" width="8.625" style="280" customWidth="1"/>
    <col min="37" max="37" width="3.25" style="280" customWidth="1"/>
    <col min="38" max="38" width="5.875" style="280" customWidth="1"/>
    <col min="39" max="39" width="6.25" style="280" customWidth="1"/>
    <col min="40" max="40" width="7.875" style="280" customWidth="1"/>
    <col min="41" max="41" width="2.125" style="280" customWidth="1"/>
    <col min="42" max="256" width="9" style="280"/>
    <col min="257" max="257" width="22.875" style="280" customWidth="1"/>
    <col min="258" max="258" width="3.375" style="280" customWidth="1"/>
    <col min="259" max="289" width="4.375" style="280" customWidth="1"/>
    <col min="290" max="290" width="5.5" style="280" customWidth="1"/>
    <col min="291" max="291" width="3.625" style="280" customWidth="1"/>
    <col min="292" max="292" width="8.625" style="280" customWidth="1"/>
    <col min="293" max="293" width="3.25" style="280" customWidth="1"/>
    <col min="294" max="294" width="5.875" style="280" customWidth="1"/>
    <col min="295" max="295" width="6.25" style="280" customWidth="1"/>
    <col min="296" max="296" width="7.875" style="280" customWidth="1"/>
    <col min="297" max="297" width="2.125" style="280" customWidth="1"/>
    <col min="298" max="512" width="9" style="280"/>
    <col min="513" max="513" width="22.875" style="280" customWidth="1"/>
    <col min="514" max="514" width="3.375" style="280" customWidth="1"/>
    <col min="515" max="545" width="4.375" style="280" customWidth="1"/>
    <col min="546" max="546" width="5.5" style="280" customWidth="1"/>
    <col min="547" max="547" width="3.625" style="280" customWidth="1"/>
    <col min="548" max="548" width="8.625" style="280" customWidth="1"/>
    <col min="549" max="549" width="3.25" style="280" customWidth="1"/>
    <col min="550" max="550" width="5.875" style="280" customWidth="1"/>
    <col min="551" max="551" width="6.25" style="280" customWidth="1"/>
    <col min="552" max="552" width="7.875" style="280" customWidth="1"/>
    <col min="553" max="553" width="2.125" style="280" customWidth="1"/>
    <col min="554" max="768" width="9" style="280"/>
    <col min="769" max="769" width="22.875" style="280" customWidth="1"/>
    <col min="770" max="770" width="3.375" style="280" customWidth="1"/>
    <col min="771" max="801" width="4.375" style="280" customWidth="1"/>
    <col min="802" max="802" width="5.5" style="280" customWidth="1"/>
    <col min="803" max="803" width="3.625" style="280" customWidth="1"/>
    <col min="804" max="804" width="8.625" style="280" customWidth="1"/>
    <col min="805" max="805" width="3.25" style="280" customWidth="1"/>
    <col min="806" max="806" width="5.875" style="280" customWidth="1"/>
    <col min="807" max="807" width="6.25" style="280" customWidth="1"/>
    <col min="808" max="808" width="7.875" style="280" customWidth="1"/>
    <col min="809" max="809" width="2.125" style="280" customWidth="1"/>
    <col min="810" max="1024" width="9" style="280"/>
    <col min="1025" max="1025" width="22.875" style="280" customWidth="1"/>
    <col min="1026" max="1026" width="3.375" style="280" customWidth="1"/>
    <col min="1027" max="1057" width="4.375" style="280" customWidth="1"/>
    <col min="1058" max="1058" width="5.5" style="280" customWidth="1"/>
    <col min="1059" max="1059" width="3.625" style="280" customWidth="1"/>
    <col min="1060" max="1060" width="8.625" style="280" customWidth="1"/>
    <col min="1061" max="1061" width="3.25" style="280" customWidth="1"/>
    <col min="1062" max="1062" width="5.875" style="280" customWidth="1"/>
    <col min="1063" max="1063" width="6.25" style="280" customWidth="1"/>
    <col min="1064" max="1064" width="7.875" style="280" customWidth="1"/>
    <col min="1065" max="1065" width="2.125" style="280" customWidth="1"/>
    <col min="1066" max="1280" width="9" style="280"/>
    <col min="1281" max="1281" width="22.875" style="280" customWidth="1"/>
    <col min="1282" max="1282" width="3.375" style="280" customWidth="1"/>
    <col min="1283" max="1313" width="4.375" style="280" customWidth="1"/>
    <col min="1314" max="1314" width="5.5" style="280" customWidth="1"/>
    <col min="1315" max="1315" width="3.625" style="280" customWidth="1"/>
    <col min="1316" max="1316" width="8.625" style="280" customWidth="1"/>
    <col min="1317" max="1317" width="3.25" style="280" customWidth="1"/>
    <col min="1318" max="1318" width="5.875" style="280" customWidth="1"/>
    <col min="1319" max="1319" width="6.25" style="280" customWidth="1"/>
    <col min="1320" max="1320" width="7.875" style="280" customWidth="1"/>
    <col min="1321" max="1321" width="2.125" style="280" customWidth="1"/>
    <col min="1322" max="1536" width="9" style="280"/>
    <col min="1537" max="1537" width="22.875" style="280" customWidth="1"/>
    <col min="1538" max="1538" width="3.375" style="280" customWidth="1"/>
    <col min="1539" max="1569" width="4.375" style="280" customWidth="1"/>
    <col min="1570" max="1570" width="5.5" style="280" customWidth="1"/>
    <col min="1571" max="1571" width="3.625" style="280" customWidth="1"/>
    <col min="1572" max="1572" width="8.625" style="280" customWidth="1"/>
    <col min="1573" max="1573" width="3.25" style="280" customWidth="1"/>
    <col min="1574" max="1574" width="5.875" style="280" customWidth="1"/>
    <col min="1575" max="1575" width="6.25" style="280" customWidth="1"/>
    <col min="1576" max="1576" width="7.875" style="280" customWidth="1"/>
    <col min="1577" max="1577" width="2.125" style="280" customWidth="1"/>
    <col min="1578" max="1792" width="9" style="280"/>
    <col min="1793" max="1793" width="22.875" style="280" customWidth="1"/>
    <col min="1794" max="1794" width="3.375" style="280" customWidth="1"/>
    <col min="1795" max="1825" width="4.375" style="280" customWidth="1"/>
    <col min="1826" max="1826" width="5.5" style="280" customWidth="1"/>
    <col min="1827" max="1827" width="3.625" style="280" customWidth="1"/>
    <col min="1828" max="1828" width="8.625" style="280" customWidth="1"/>
    <col min="1829" max="1829" width="3.25" style="280" customWidth="1"/>
    <col min="1830" max="1830" width="5.875" style="280" customWidth="1"/>
    <col min="1831" max="1831" width="6.25" style="280" customWidth="1"/>
    <col min="1832" max="1832" width="7.875" style="280" customWidth="1"/>
    <col min="1833" max="1833" width="2.125" style="280" customWidth="1"/>
    <col min="1834" max="2048" width="9" style="280"/>
    <col min="2049" max="2049" width="22.875" style="280" customWidth="1"/>
    <col min="2050" max="2050" width="3.375" style="280" customWidth="1"/>
    <col min="2051" max="2081" width="4.375" style="280" customWidth="1"/>
    <col min="2082" max="2082" width="5.5" style="280" customWidth="1"/>
    <col min="2083" max="2083" width="3.625" style="280" customWidth="1"/>
    <col min="2084" max="2084" width="8.625" style="280" customWidth="1"/>
    <col min="2085" max="2085" width="3.25" style="280" customWidth="1"/>
    <col min="2086" max="2086" width="5.875" style="280" customWidth="1"/>
    <col min="2087" max="2087" width="6.25" style="280" customWidth="1"/>
    <col min="2088" max="2088" width="7.875" style="280" customWidth="1"/>
    <col min="2089" max="2089" width="2.125" style="280" customWidth="1"/>
    <col min="2090" max="2304" width="9" style="280"/>
    <col min="2305" max="2305" width="22.875" style="280" customWidth="1"/>
    <col min="2306" max="2306" width="3.375" style="280" customWidth="1"/>
    <col min="2307" max="2337" width="4.375" style="280" customWidth="1"/>
    <col min="2338" max="2338" width="5.5" style="280" customWidth="1"/>
    <col min="2339" max="2339" width="3.625" style="280" customWidth="1"/>
    <col min="2340" max="2340" width="8.625" style="280" customWidth="1"/>
    <col min="2341" max="2341" width="3.25" style="280" customWidth="1"/>
    <col min="2342" max="2342" width="5.875" style="280" customWidth="1"/>
    <col min="2343" max="2343" width="6.25" style="280" customWidth="1"/>
    <col min="2344" max="2344" width="7.875" style="280" customWidth="1"/>
    <col min="2345" max="2345" width="2.125" style="280" customWidth="1"/>
    <col min="2346" max="2560" width="9" style="280"/>
    <col min="2561" max="2561" width="22.875" style="280" customWidth="1"/>
    <col min="2562" max="2562" width="3.375" style="280" customWidth="1"/>
    <col min="2563" max="2593" width="4.375" style="280" customWidth="1"/>
    <col min="2594" max="2594" width="5.5" style="280" customWidth="1"/>
    <col min="2595" max="2595" width="3.625" style="280" customWidth="1"/>
    <col min="2596" max="2596" width="8.625" style="280" customWidth="1"/>
    <col min="2597" max="2597" width="3.25" style="280" customWidth="1"/>
    <col min="2598" max="2598" width="5.875" style="280" customWidth="1"/>
    <col min="2599" max="2599" width="6.25" style="280" customWidth="1"/>
    <col min="2600" max="2600" width="7.875" style="280" customWidth="1"/>
    <col min="2601" max="2601" width="2.125" style="280" customWidth="1"/>
    <col min="2602" max="2816" width="9" style="280"/>
    <col min="2817" max="2817" width="22.875" style="280" customWidth="1"/>
    <col min="2818" max="2818" width="3.375" style="280" customWidth="1"/>
    <col min="2819" max="2849" width="4.375" style="280" customWidth="1"/>
    <col min="2850" max="2850" width="5.5" style="280" customWidth="1"/>
    <col min="2851" max="2851" width="3.625" style="280" customWidth="1"/>
    <col min="2852" max="2852" width="8.625" style="280" customWidth="1"/>
    <col min="2853" max="2853" width="3.25" style="280" customWidth="1"/>
    <col min="2854" max="2854" width="5.875" style="280" customWidth="1"/>
    <col min="2855" max="2855" width="6.25" style="280" customWidth="1"/>
    <col min="2856" max="2856" width="7.875" style="280" customWidth="1"/>
    <col min="2857" max="2857" width="2.125" style="280" customWidth="1"/>
    <col min="2858" max="3072" width="9" style="280"/>
    <col min="3073" max="3073" width="22.875" style="280" customWidth="1"/>
    <col min="3074" max="3074" width="3.375" style="280" customWidth="1"/>
    <col min="3075" max="3105" width="4.375" style="280" customWidth="1"/>
    <col min="3106" max="3106" width="5.5" style="280" customWidth="1"/>
    <col min="3107" max="3107" width="3.625" style="280" customWidth="1"/>
    <col min="3108" max="3108" width="8.625" style="280" customWidth="1"/>
    <col min="3109" max="3109" width="3.25" style="280" customWidth="1"/>
    <col min="3110" max="3110" width="5.875" style="280" customWidth="1"/>
    <col min="3111" max="3111" width="6.25" style="280" customWidth="1"/>
    <col min="3112" max="3112" width="7.875" style="280" customWidth="1"/>
    <col min="3113" max="3113" width="2.125" style="280" customWidth="1"/>
    <col min="3114" max="3328" width="9" style="280"/>
    <col min="3329" max="3329" width="22.875" style="280" customWidth="1"/>
    <col min="3330" max="3330" width="3.375" style="280" customWidth="1"/>
    <col min="3331" max="3361" width="4.375" style="280" customWidth="1"/>
    <col min="3362" max="3362" width="5.5" style="280" customWidth="1"/>
    <col min="3363" max="3363" width="3.625" style="280" customWidth="1"/>
    <col min="3364" max="3364" width="8.625" style="280" customWidth="1"/>
    <col min="3365" max="3365" width="3.25" style="280" customWidth="1"/>
    <col min="3366" max="3366" width="5.875" style="280" customWidth="1"/>
    <col min="3367" max="3367" width="6.25" style="280" customWidth="1"/>
    <col min="3368" max="3368" width="7.875" style="280" customWidth="1"/>
    <col min="3369" max="3369" width="2.125" style="280" customWidth="1"/>
    <col min="3370" max="3584" width="9" style="280"/>
    <col min="3585" max="3585" width="22.875" style="280" customWidth="1"/>
    <col min="3586" max="3586" width="3.375" style="280" customWidth="1"/>
    <col min="3587" max="3617" width="4.375" style="280" customWidth="1"/>
    <col min="3618" max="3618" width="5.5" style="280" customWidth="1"/>
    <col min="3619" max="3619" width="3.625" style="280" customWidth="1"/>
    <col min="3620" max="3620" width="8.625" style="280" customWidth="1"/>
    <col min="3621" max="3621" width="3.25" style="280" customWidth="1"/>
    <col min="3622" max="3622" width="5.875" style="280" customWidth="1"/>
    <col min="3623" max="3623" width="6.25" style="280" customWidth="1"/>
    <col min="3624" max="3624" width="7.875" style="280" customWidth="1"/>
    <col min="3625" max="3625" width="2.125" style="280" customWidth="1"/>
    <col min="3626" max="3840" width="9" style="280"/>
    <col min="3841" max="3841" width="22.875" style="280" customWidth="1"/>
    <col min="3842" max="3842" width="3.375" style="280" customWidth="1"/>
    <col min="3843" max="3873" width="4.375" style="280" customWidth="1"/>
    <col min="3874" max="3874" width="5.5" style="280" customWidth="1"/>
    <col min="3875" max="3875" width="3.625" style="280" customWidth="1"/>
    <col min="3876" max="3876" width="8.625" style="280" customWidth="1"/>
    <col min="3877" max="3877" width="3.25" style="280" customWidth="1"/>
    <col min="3878" max="3878" width="5.875" style="280" customWidth="1"/>
    <col min="3879" max="3879" width="6.25" style="280" customWidth="1"/>
    <col min="3880" max="3880" width="7.875" style="280" customWidth="1"/>
    <col min="3881" max="3881" width="2.125" style="280" customWidth="1"/>
    <col min="3882" max="4096" width="9" style="280"/>
    <col min="4097" max="4097" width="22.875" style="280" customWidth="1"/>
    <col min="4098" max="4098" width="3.375" style="280" customWidth="1"/>
    <col min="4099" max="4129" width="4.375" style="280" customWidth="1"/>
    <col min="4130" max="4130" width="5.5" style="280" customWidth="1"/>
    <col min="4131" max="4131" width="3.625" style="280" customWidth="1"/>
    <col min="4132" max="4132" width="8.625" style="280" customWidth="1"/>
    <col min="4133" max="4133" width="3.25" style="280" customWidth="1"/>
    <col min="4134" max="4134" width="5.875" style="280" customWidth="1"/>
    <col min="4135" max="4135" width="6.25" style="280" customWidth="1"/>
    <col min="4136" max="4136" width="7.875" style="280" customWidth="1"/>
    <col min="4137" max="4137" width="2.125" style="280" customWidth="1"/>
    <col min="4138" max="4352" width="9" style="280"/>
    <col min="4353" max="4353" width="22.875" style="280" customWidth="1"/>
    <col min="4354" max="4354" width="3.375" style="280" customWidth="1"/>
    <col min="4355" max="4385" width="4.375" style="280" customWidth="1"/>
    <col min="4386" max="4386" width="5.5" style="280" customWidth="1"/>
    <col min="4387" max="4387" width="3.625" style="280" customWidth="1"/>
    <col min="4388" max="4388" width="8.625" style="280" customWidth="1"/>
    <col min="4389" max="4389" width="3.25" style="280" customWidth="1"/>
    <col min="4390" max="4390" width="5.875" style="280" customWidth="1"/>
    <col min="4391" max="4391" width="6.25" style="280" customWidth="1"/>
    <col min="4392" max="4392" width="7.875" style="280" customWidth="1"/>
    <col min="4393" max="4393" width="2.125" style="280" customWidth="1"/>
    <col min="4394" max="4608" width="9" style="280"/>
    <col min="4609" max="4609" width="22.875" style="280" customWidth="1"/>
    <col min="4610" max="4610" width="3.375" style="280" customWidth="1"/>
    <col min="4611" max="4641" width="4.375" style="280" customWidth="1"/>
    <col min="4642" max="4642" width="5.5" style="280" customWidth="1"/>
    <col min="4643" max="4643" width="3.625" style="280" customWidth="1"/>
    <col min="4644" max="4644" width="8.625" style="280" customWidth="1"/>
    <col min="4645" max="4645" width="3.25" style="280" customWidth="1"/>
    <col min="4646" max="4646" width="5.875" style="280" customWidth="1"/>
    <col min="4647" max="4647" width="6.25" style="280" customWidth="1"/>
    <col min="4648" max="4648" width="7.875" style="280" customWidth="1"/>
    <col min="4649" max="4649" width="2.125" style="280" customWidth="1"/>
    <col min="4650" max="4864" width="9" style="280"/>
    <col min="4865" max="4865" width="22.875" style="280" customWidth="1"/>
    <col min="4866" max="4866" width="3.375" style="280" customWidth="1"/>
    <col min="4867" max="4897" width="4.375" style="280" customWidth="1"/>
    <col min="4898" max="4898" width="5.5" style="280" customWidth="1"/>
    <col min="4899" max="4899" width="3.625" style="280" customWidth="1"/>
    <col min="4900" max="4900" width="8.625" style="280" customWidth="1"/>
    <col min="4901" max="4901" width="3.25" style="280" customWidth="1"/>
    <col min="4902" max="4902" width="5.875" style="280" customWidth="1"/>
    <col min="4903" max="4903" width="6.25" style="280" customWidth="1"/>
    <col min="4904" max="4904" width="7.875" style="280" customWidth="1"/>
    <col min="4905" max="4905" width="2.125" style="280" customWidth="1"/>
    <col min="4906" max="5120" width="9" style="280"/>
    <col min="5121" max="5121" width="22.875" style="280" customWidth="1"/>
    <col min="5122" max="5122" width="3.375" style="280" customWidth="1"/>
    <col min="5123" max="5153" width="4.375" style="280" customWidth="1"/>
    <col min="5154" max="5154" width="5.5" style="280" customWidth="1"/>
    <col min="5155" max="5155" width="3.625" style="280" customWidth="1"/>
    <col min="5156" max="5156" width="8.625" style="280" customWidth="1"/>
    <col min="5157" max="5157" width="3.25" style="280" customWidth="1"/>
    <col min="5158" max="5158" width="5.875" style="280" customWidth="1"/>
    <col min="5159" max="5159" width="6.25" style="280" customWidth="1"/>
    <col min="5160" max="5160" width="7.875" style="280" customWidth="1"/>
    <col min="5161" max="5161" width="2.125" style="280" customWidth="1"/>
    <col min="5162" max="5376" width="9" style="280"/>
    <col min="5377" max="5377" width="22.875" style="280" customWidth="1"/>
    <col min="5378" max="5378" width="3.375" style="280" customWidth="1"/>
    <col min="5379" max="5409" width="4.375" style="280" customWidth="1"/>
    <col min="5410" max="5410" width="5.5" style="280" customWidth="1"/>
    <col min="5411" max="5411" width="3.625" style="280" customWidth="1"/>
    <col min="5412" max="5412" width="8.625" style="280" customWidth="1"/>
    <col min="5413" max="5413" width="3.25" style="280" customWidth="1"/>
    <col min="5414" max="5414" width="5.875" style="280" customWidth="1"/>
    <col min="5415" max="5415" width="6.25" style="280" customWidth="1"/>
    <col min="5416" max="5416" width="7.875" style="280" customWidth="1"/>
    <col min="5417" max="5417" width="2.125" style="280" customWidth="1"/>
    <col min="5418" max="5632" width="9" style="280"/>
    <col min="5633" max="5633" width="22.875" style="280" customWidth="1"/>
    <col min="5634" max="5634" width="3.375" style="280" customWidth="1"/>
    <col min="5635" max="5665" width="4.375" style="280" customWidth="1"/>
    <col min="5666" max="5666" width="5.5" style="280" customWidth="1"/>
    <col min="5667" max="5667" width="3.625" style="280" customWidth="1"/>
    <col min="5668" max="5668" width="8.625" style="280" customWidth="1"/>
    <col min="5669" max="5669" width="3.25" style="280" customWidth="1"/>
    <col min="5670" max="5670" width="5.875" style="280" customWidth="1"/>
    <col min="5671" max="5671" width="6.25" style="280" customWidth="1"/>
    <col min="5672" max="5672" width="7.875" style="280" customWidth="1"/>
    <col min="5673" max="5673" width="2.125" style="280" customWidth="1"/>
    <col min="5674" max="5888" width="9" style="280"/>
    <col min="5889" max="5889" width="22.875" style="280" customWidth="1"/>
    <col min="5890" max="5890" width="3.375" style="280" customWidth="1"/>
    <col min="5891" max="5921" width="4.375" style="280" customWidth="1"/>
    <col min="5922" max="5922" width="5.5" style="280" customWidth="1"/>
    <col min="5923" max="5923" width="3.625" style="280" customWidth="1"/>
    <col min="5924" max="5924" width="8.625" style="280" customWidth="1"/>
    <col min="5925" max="5925" width="3.25" style="280" customWidth="1"/>
    <col min="5926" max="5926" width="5.875" style="280" customWidth="1"/>
    <col min="5927" max="5927" width="6.25" style="280" customWidth="1"/>
    <col min="5928" max="5928" width="7.875" style="280" customWidth="1"/>
    <col min="5929" max="5929" width="2.125" style="280" customWidth="1"/>
    <col min="5930" max="6144" width="9" style="280"/>
    <col min="6145" max="6145" width="22.875" style="280" customWidth="1"/>
    <col min="6146" max="6146" width="3.375" style="280" customWidth="1"/>
    <col min="6147" max="6177" width="4.375" style="280" customWidth="1"/>
    <col min="6178" max="6178" width="5.5" style="280" customWidth="1"/>
    <col min="6179" max="6179" width="3.625" style="280" customWidth="1"/>
    <col min="6180" max="6180" width="8.625" style="280" customWidth="1"/>
    <col min="6181" max="6181" width="3.25" style="280" customWidth="1"/>
    <col min="6182" max="6182" width="5.875" style="280" customWidth="1"/>
    <col min="6183" max="6183" width="6.25" style="280" customWidth="1"/>
    <col min="6184" max="6184" width="7.875" style="280" customWidth="1"/>
    <col min="6185" max="6185" width="2.125" style="280" customWidth="1"/>
    <col min="6186" max="6400" width="9" style="280"/>
    <col min="6401" max="6401" width="22.875" style="280" customWidth="1"/>
    <col min="6402" max="6402" width="3.375" style="280" customWidth="1"/>
    <col min="6403" max="6433" width="4.375" style="280" customWidth="1"/>
    <col min="6434" max="6434" width="5.5" style="280" customWidth="1"/>
    <col min="6435" max="6435" width="3.625" style="280" customWidth="1"/>
    <col min="6436" max="6436" width="8.625" style="280" customWidth="1"/>
    <col min="6437" max="6437" width="3.25" style="280" customWidth="1"/>
    <col min="6438" max="6438" width="5.875" style="280" customWidth="1"/>
    <col min="6439" max="6439" width="6.25" style="280" customWidth="1"/>
    <col min="6440" max="6440" width="7.875" style="280" customWidth="1"/>
    <col min="6441" max="6441" width="2.125" style="280" customWidth="1"/>
    <col min="6442" max="6656" width="9" style="280"/>
    <col min="6657" max="6657" width="22.875" style="280" customWidth="1"/>
    <col min="6658" max="6658" width="3.375" style="280" customWidth="1"/>
    <col min="6659" max="6689" width="4.375" style="280" customWidth="1"/>
    <col min="6690" max="6690" width="5.5" style="280" customWidth="1"/>
    <col min="6691" max="6691" width="3.625" style="280" customWidth="1"/>
    <col min="6692" max="6692" width="8.625" style="280" customWidth="1"/>
    <col min="6693" max="6693" width="3.25" style="280" customWidth="1"/>
    <col min="6694" max="6694" width="5.875" style="280" customWidth="1"/>
    <col min="6695" max="6695" width="6.25" style="280" customWidth="1"/>
    <col min="6696" max="6696" width="7.875" style="280" customWidth="1"/>
    <col min="6697" max="6697" width="2.125" style="280" customWidth="1"/>
    <col min="6698" max="6912" width="9" style="280"/>
    <col min="6913" max="6913" width="22.875" style="280" customWidth="1"/>
    <col min="6914" max="6914" width="3.375" style="280" customWidth="1"/>
    <col min="6915" max="6945" width="4.375" style="280" customWidth="1"/>
    <col min="6946" max="6946" width="5.5" style="280" customWidth="1"/>
    <col min="6947" max="6947" width="3.625" style="280" customWidth="1"/>
    <col min="6948" max="6948" width="8.625" style="280" customWidth="1"/>
    <col min="6949" max="6949" width="3.25" style="280" customWidth="1"/>
    <col min="6950" max="6950" width="5.875" style="280" customWidth="1"/>
    <col min="6951" max="6951" width="6.25" style="280" customWidth="1"/>
    <col min="6952" max="6952" width="7.875" style="280" customWidth="1"/>
    <col min="6953" max="6953" width="2.125" style="280" customWidth="1"/>
    <col min="6954" max="7168" width="9" style="280"/>
    <col min="7169" max="7169" width="22.875" style="280" customWidth="1"/>
    <col min="7170" max="7170" width="3.375" style="280" customWidth="1"/>
    <col min="7171" max="7201" width="4.375" style="280" customWidth="1"/>
    <col min="7202" max="7202" width="5.5" style="280" customWidth="1"/>
    <col min="7203" max="7203" width="3.625" style="280" customWidth="1"/>
    <col min="7204" max="7204" width="8.625" style="280" customWidth="1"/>
    <col min="7205" max="7205" width="3.25" style="280" customWidth="1"/>
    <col min="7206" max="7206" width="5.875" style="280" customWidth="1"/>
    <col min="7207" max="7207" width="6.25" style="280" customWidth="1"/>
    <col min="7208" max="7208" width="7.875" style="280" customWidth="1"/>
    <col min="7209" max="7209" width="2.125" style="280" customWidth="1"/>
    <col min="7210" max="7424" width="9" style="280"/>
    <col min="7425" max="7425" width="22.875" style="280" customWidth="1"/>
    <col min="7426" max="7426" width="3.375" style="280" customWidth="1"/>
    <col min="7427" max="7457" width="4.375" style="280" customWidth="1"/>
    <col min="7458" max="7458" width="5.5" style="280" customWidth="1"/>
    <col min="7459" max="7459" width="3.625" style="280" customWidth="1"/>
    <col min="7460" max="7460" width="8.625" style="280" customWidth="1"/>
    <col min="7461" max="7461" width="3.25" style="280" customWidth="1"/>
    <col min="7462" max="7462" width="5.875" style="280" customWidth="1"/>
    <col min="7463" max="7463" width="6.25" style="280" customWidth="1"/>
    <col min="7464" max="7464" width="7.875" style="280" customWidth="1"/>
    <col min="7465" max="7465" width="2.125" style="280" customWidth="1"/>
    <col min="7466" max="7680" width="9" style="280"/>
    <col min="7681" max="7681" width="22.875" style="280" customWidth="1"/>
    <col min="7682" max="7682" width="3.375" style="280" customWidth="1"/>
    <col min="7683" max="7713" width="4.375" style="280" customWidth="1"/>
    <col min="7714" max="7714" width="5.5" style="280" customWidth="1"/>
    <col min="7715" max="7715" width="3.625" style="280" customWidth="1"/>
    <col min="7716" max="7716" width="8.625" style="280" customWidth="1"/>
    <col min="7717" max="7717" width="3.25" style="280" customWidth="1"/>
    <col min="7718" max="7718" width="5.875" style="280" customWidth="1"/>
    <col min="7719" max="7719" width="6.25" style="280" customWidth="1"/>
    <col min="7720" max="7720" width="7.875" style="280" customWidth="1"/>
    <col min="7721" max="7721" width="2.125" style="280" customWidth="1"/>
    <col min="7722" max="7936" width="9" style="280"/>
    <col min="7937" max="7937" width="22.875" style="280" customWidth="1"/>
    <col min="7938" max="7938" width="3.375" style="280" customWidth="1"/>
    <col min="7939" max="7969" width="4.375" style="280" customWidth="1"/>
    <col min="7970" max="7970" width="5.5" style="280" customWidth="1"/>
    <col min="7971" max="7971" width="3.625" style="280" customWidth="1"/>
    <col min="7972" max="7972" width="8.625" style="280" customWidth="1"/>
    <col min="7973" max="7973" width="3.25" style="280" customWidth="1"/>
    <col min="7974" max="7974" width="5.875" style="280" customWidth="1"/>
    <col min="7975" max="7975" width="6.25" style="280" customWidth="1"/>
    <col min="7976" max="7976" width="7.875" style="280" customWidth="1"/>
    <col min="7977" max="7977" width="2.125" style="280" customWidth="1"/>
    <col min="7978" max="8192" width="9" style="280"/>
    <col min="8193" max="8193" width="22.875" style="280" customWidth="1"/>
    <col min="8194" max="8194" width="3.375" style="280" customWidth="1"/>
    <col min="8195" max="8225" width="4.375" style="280" customWidth="1"/>
    <col min="8226" max="8226" width="5.5" style="280" customWidth="1"/>
    <col min="8227" max="8227" width="3.625" style="280" customWidth="1"/>
    <col min="8228" max="8228" width="8.625" style="280" customWidth="1"/>
    <col min="8229" max="8229" width="3.25" style="280" customWidth="1"/>
    <col min="8230" max="8230" width="5.875" style="280" customWidth="1"/>
    <col min="8231" max="8231" width="6.25" style="280" customWidth="1"/>
    <col min="8232" max="8232" width="7.875" style="280" customWidth="1"/>
    <col min="8233" max="8233" width="2.125" style="280" customWidth="1"/>
    <col min="8234" max="8448" width="9" style="280"/>
    <col min="8449" max="8449" width="22.875" style="280" customWidth="1"/>
    <col min="8450" max="8450" width="3.375" style="280" customWidth="1"/>
    <col min="8451" max="8481" width="4.375" style="280" customWidth="1"/>
    <col min="8482" max="8482" width="5.5" style="280" customWidth="1"/>
    <col min="8483" max="8483" width="3.625" style="280" customWidth="1"/>
    <col min="8484" max="8484" width="8.625" style="280" customWidth="1"/>
    <col min="8485" max="8485" width="3.25" style="280" customWidth="1"/>
    <col min="8486" max="8486" width="5.875" style="280" customWidth="1"/>
    <col min="8487" max="8487" width="6.25" style="280" customWidth="1"/>
    <col min="8488" max="8488" width="7.875" style="280" customWidth="1"/>
    <col min="8489" max="8489" width="2.125" style="280" customWidth="1"/>
    <col min="8490" max="8704" width="9" style="280"/>
    <col min="8705" max="8705" width="22.875" style="280" customWidth="1"/>
    <col min="8706" max="8706" width="3.375" style="280" customWidth="1"/>
    <col min="8707" max="8737" width="4.375" style="280" customWidth="1"/>
    <col min="8738" max="8738" width="5.5" style="280" customWidth="1"/>
    <col min="8739" max="8739" width="3.625" style="280" customWidth="1"/>
    <col min="8740" max="8740" width="8.625" style="280" customWidth="1"/>
    <col min="8741" max="8741" width="3.25" style="280" customWidth="1"/>
    <col min="8742" max="8742" width="5.875" style="280" customWidth="1"/>
    <col min="8743" max="8743" width="6.25" style="280" customWidth="1"/>
    <col min="8744" max="8744" width="7.875" style="280" customWidth="1"/>
    <col min="8745" max="8745" width="2.125" style="280" customWidth="1"/>
    <col min="8746" max="8960" width="9" style="280"/>
    <col min="8961" max="8961" width="22.875" style="280" customWidth="1"/>
    <col min="8962" max="8962" width="3.375" style="280" customWidth="1"/>
    <col min="8963" max="8993" width="4.375" style="280" customWidth="1"/>
    <col min="8994" max="8994" width="5.5" style="280" customWidth="1"/>
    <col min="8995" max="8995" width="3.625" style="280" customWidth="1"/>
    <col min="8996" max="8996" width="8.625" style="280" customWidth="1"/>
    <col min="8997" max="8997" width="3.25" style="280" customWidth="1"/>
    <col min="8998" max="8998" width="5.875" style="280" customWidth="1"/>
    <col min="8999" max="8999" width="6.25" style="280" customWidth="1"/>
    <col min="9000" max="9000" width="7.875" style="280" customWidth="1"/>
    <col min="9001" max="9001" width="2.125" style="280" customWidth="1"/>
    <col min="9002" max="9216" width="9" style="280"/>
    <col min="9217" max="9217" width="22.875" style="280" customWidth="1"/>
    <col min="9218" max="9218" width="3.375" style="280" customWidth="1"/>
    <col min="9219" max="9249" width="4.375" style="280" customWidth="1"/>
    <col min="9250" max="9250" width="5.5" style="280" customWidth="1"/>
    <col min="9251" max="9251" width="3.625" style="280" customWidth="1"/>
    <col min="9252" max="9252" width="8.625" style="280" customWidth="1"/>
    <col min="9253" max="9253" width="3.25" style="280" customWidth="1"/>
    <col min="9254" max="9254" width="5.875" style="280" customWidth="1"/>
    <col min="9255" max="9255" width="6.25" style="280" customWidth="1"/>
    <col min="9256" max="9256" width="7.875" style="280" customWidth="1"/>
    <col min="9257" max="9257" width="2.125" style="280" customWidth="1"/>
    <col min="9258" max="9472" width="9" style="280"/>
    <col min="9473" max="9473" width="22.875" style="280" customWidth="1"/>
    <col min="9474" max="9474" width="3.375" style="280" customWidth="1"/>
    <col min="9475" max="9505" width="4.375" style="280" customWidth="1"/>
    <col min="9506" max="9506" width="5.5" style="280" customWidth="1"/>
    <col min="9507" max="9507" width="3.625" style="280" customWidth="1"/>
    <col min="9508" max="9508" width="8.625" style="280" customWidth="1"/>
    <col min="9509" max="9509" width="3.25" style="280" customWidth="1"/>
    <col min="9510" max="9510" width="5.875" style="280" customWidth="1"/>
    <col min="9511" max="9511" width="6.25" style="280" customWidth="1"/>
    <col min="9512" max="9512" width="7.875" style="280" customWidth="1"/>
    <col min="9513" max="9513" width="2.125" style="280" customWidth="1"/>
    <col min="9514" max="9728" width="9" style="280"/>
    <col min="9729" max="9729" width="22.875" style="280" customWidth="1"/>
    <col min="9730" max="9730" width="3.375" style="280" customWidth="1"/>
    <col min="9731" max="9761" width="4.375" style="280" customWidth="1"/>
    <col min="9762" max="9762" width="5.5" style="280" customWidth="1"/>
    <col min="9763" max="9763" width="3.625" style="280" customWidth="1"/>
    <col min="9764" max="9764" width="8.625" style="280" customWidth="1"/>
    <col min="9765" max="9765" width="3.25" style="280" customWidth="1"/>
    <col min="9766" max="9766" width="5.875" style="280" customWidth="1"/>
    <col min="9767" max="9767" width="6.25" style="280" customWidth="1"/>
    <col min="9768" max="9768" width="7.875" style="280" customWidth="1"/>
    <col min="9769" max="9769" width="2.125" style="280" customWidth="1"/>
    <col min="9770" max="9984" width="9" style="280"/>
    <col min="9985" max="9985" width="22.875" style="280" customWidth="1"/>
    <col min="9986" max="9986" width="3.375" style="280" customWidth="1"/>
    <col min="9987" max="10017" width="4.375" style="280" customWidth="1"/>
    <col min="10018" max="10018" width="5.5" style="280" customWidth="1"/>
    <col min="10019" max="10019" width="3.625" style="280" customWidth="1"/>
    <col min="10020" max="10020" width="8.625" style="280" customWidth="1"/>
    <col min="10021" max="10021" width="3.25" style="280" customWidth="1"/>
    <col min="10022" max="10022" width="5.875" style="280" customWidth="1"/>
    <col min="10023" max="10023" width="6.25" style="280" customWidth="1"/>
    <col min="10024" max="10024" width="7.875" style="280" customWidth="1"/>
    <col min="10025" max="10025" width="2.125" style="280" customWidth="1"/>
    <col min="10026" max="10240" width="9" style="280"/>
    <col min="10241" max="10241" width="22.875" style="280" customWidth="1"/>
    <col min="10242" max="10242" width="3.375" style="280" customWidth="1"/>
    <col min="10243" max="10273" width="4.375" style="280" customWidth="1"/>
    <col min="10274" max="10274" width="5.5" style="280" customWidth="1"/>
    <col min="10275" max="10275" width="3.625" style="280" customWidth="1"/>
    <col min="10276" max="10276" width="8.625" style="280" customWidth="1"/>
    <col min="10277" max="10277" width="3.25" style="280" customWidth="1"/>
    <col min="10278" max="10278" width="5.875" style="280" customWidth="1"/>
    <col min="10279" max="10279" width="6.25" style="280" customWidth="1"/>
    <col min="10280" max="10280" width="7.875" style="280" customWidth="1"/>
    <col min="10281" max="10281" width="2.125" style="280" customWidth="1"/>
    <col min="10282" max="10496" width="9" style="280"/>
    <col min="10497" max="10497" width="22.875" style="280" customWidth="1"/>
    <col min="10498" max="10498" width="3.375" style="280" customWidth="1"/>
    <col min="10499" max="10529" width="4.375" style="280" customWidth="1"/>
    <col min="10530" max="10530" width="5.5" style="280" customWidth="1"/>
    <col min="10531" max="10531" width="3.625" style="280" customWidth="1"/>
    <col min="10532" max="10532" width="8.625" style="280" customWidth="1"/>
    <col min="10533" max="10533" width="3.25" style="280" customWidth="1"/>
    <col min="10534" max="10534" width="5.875" style="280" customWidth="1"/>
    <col min="10535" max="10535" width="6.25" style="280" customWidth="1"/>
    <col min="10536" max="10536" width="7.875" style="280" customWidth="1"/>
    <col min="10537" max="10537" width="2.125" style="280" customWidth="1"/>
    <col min="10538" max="10752" width="9" style="280"/>
    <col min="10753" max="10753" width="22.875" style="280" customWidth="1"/>
    <col min="10754" max="10754" width="3.375" style="280" customWidth="1"/>
    <col min="10755" max="10785" width="4.375" style="280" customWidth="1"/>
    <col min="10786" max="10786" width="5.5" style="280" customWidth="1"/>
    <col min="10787" max="10787" width="3.625" style="280" customWidth="1"/>
    <col min="10788" max="10788" width="8.625" style="280" customWidth="1"/>
    <col min="10789" max="10789" width="3.25" style="280" customWidth="1"/>
    <col min="10790" max="10790" width="5.875" style="280" customWidth="1"/>
    <col min="10791" max="10791" width="6.25" style="280" customWidth="1"/>
    <col min="10792" max="10792" width="7.875" style="280" customWidth="1"/>
    <col min="10793" max="10793" width="2.125" style="280" customWidth="1"/>
    <col min="10794" max="11008" width="9" style="280"/>
    <col min="11009" max="11009" width="22.875" style="280" customWidth="1"/>
    <col min="11010" max="11010" width="3.375" style="280" customWidth="1"/>
    <col min="11011" max="11041" width="4.375" style="280" customWidth="1"/>
    <col min="11042" max="11042" width="5.5" style="280" customWidth="1"/>
    <col min="11043" max="11043" width="3.625" style="280" customWidth="1"/>
    <col min="11044" max="11044" width="8.625" style="280" customWidth="1"/>
    <col min="11045" max="11045" width="3.25" style="280" customWidth="1"/>
    <col min="11046" max="11046" width="5.875" style="280" customWidth="1"/>
    <col min="11047" max="11047" width="6.25" style="280" customWidth="1"/>
    <col min="11048" max="11048" width="7.875" style="280" customWidth="1"/>
    <col min="11049" max="11049" width="2.125" style="280" customWidth="1"/>
    <col min="11050" max="11264" width="9" style="280"/>
    <col min="11265" max="11265" width="22.875" style="280" customWidth="1"/>
    <col min="11266" max="11266" width="3.375" style="280" customWidth="1"/>
    <col min="11267" max="11297" width="4.375" style="280" customWidth="1"/>
    <col min="11298" max="11298" width="5.5" style="280" customWidth="1"/>
    <col min="11299" max="11299" width="3.625" style="280" customWidth="1"/>
    <col min="11300" max="11300" width="8.625" style="280" customWidth="1"/>
    <col min="11301" max="11301" width="3.25" style="280" customWidth="1"/>
    <col min="11302" max="11302" width="5.875" style="280" customWidth="1"/>
    <col min="11303" max="11303" width="6.25" style="280" customWidth="1"/>
    <col min="11304" max="11304" width="7.875" style="280" customWidth="1"/>
    <col min="11305" max="11305" width="2.125" style="280" customWidth="1"/>
    <col min="11306" max="11520" width="9" style="280"/>
    <col min="11521" max="11521" width="22.875" style="280" customWidth="1"/>
    <col min="11522" max="11522" width="3.375" style="280" customWidth="1"/>
    <col min="11523" max="11553" width="4.375" style="280" customWidth="1"/>
    <col min="11554" max="11554" width="5.5" style="280" customWidth="1"/>
    <col min="11555" max="11555" width="3.625" style="280" customWidth="1"/>
    <col min="11556" max="11556" width="8.625" style="280" customWidth="1"/>
    <col min="11557" max="11557" width="3.25" style="280" customWidth="1"/>
    <col min="11558" max="11558" width="5.875" style="280" customWidth="1"/>
    <col min="11559" max="11559" width="6.25" style="280" customWidth="1"/>
    <col min="11560" max="11560" width="7.875" style="280" customWidth="1"/>
    <col min="11561" max="11561" width="2.125" style="280" customWidth="1"/>
    <col min="11562" max="11776" width="9" style="280"/>
    <col min="11777" max="11777" width="22.875" style="280" customWidth="1"/>
    <col min="11778" max="11778" width="3.375" style="280" customWidth="1"/>
    <col min="11779" max="11809" width="4.375" style="280" customWidth="1"/>
    <col min="11810" max="11810" width="5.5" style="280" customWidth="1"/>
    <col min="11811" max="11811" width="3.625" style="280" customWidth="1"/>
    <col min="11812" max="11812" width="8.625" style="280" customWidth="1"/>
    <col min="11813" max="11813" width="3.25" style="280" customWidth="1"/>
    <col min="11814" max="11814" width="5.875" style="280" customWidth="1"/>
    <col min="11815" max="11815" width="6.25" style="280" customWidth="1"/>
    <col min="11816" max="11816" width="7.875" style="280" customWidth="1"/>
    <col min="11817" max="11817" width="2.125" style="280" customWidth="1"/>
    <col min="11818" max="12032" width="9" style="280"/>
    <col min="12033" max="12033" width="22.875" style="280" customWidth="1"/>
    <col min="12034" max="12034" width="3.375" style="280" customWidth="1"/>
    <col min="12035" max="12065" width="4.375" style="280" customWidth="1"/>
    <col min="12066" max="12066" width="5.5" style="280" customWidth="1"/>
    <col min="12067" max="12067" width="3.625" style="280" customWidth="1"/>
    <col min="12068" max="12068" width="8.625" style="280" customWidth="1"/>
    <col min="12069" max="12069" width="3.25" style="280" customWidth="1"/>
    <col min="12070" max="12070" width="5.875" style="280" customWidth="1"/>
    <col min="12071" max="12071" width="6.25" style="280" customWidth="1"/>
    <col min="12072" max="12072" width="7.875" style="280" customWidth="1"/>
    <col min="12073" max="12073" width="2.125" style="280" customWidth="1"/>
    <col min="12074" max="12288" width="9" style="280"/>
    <col min="12289" max="12289" width="22.875" style="280" customWidth="1"/>
    <col min="12290" max="12290" width="3.375" style="280" customWidth="1"/>
    <col min="12291" max="12321" width="4.375" style="280" customWidth="1"/>
    <col min="12322" max="12322" width="5.5" style="280" customWidth="1"/>
    <col min="12323" max="12323" width="3.625" style="280" customWidth="1"/>
    <col min="12324" max="12324" width="8.625" style="280" customWidth="1"/>
    <col min="12325" max="12325" width="3.25" style="280" customWidth="1"/>
    <col min="12326" max="12326" width="5.875" style="280" customWidth="1"/>
    <col min="12327" max="12327" width="6.25" style="280" customWidth="1"/>
    <col min="12328" max="12328" width="7.875" style="280" customWidth="1"/>
    <col min="12329" max="12329" width="2.125" style="280" customWidth="1"/>
    <col min="12330" max="12544" width="9" style="280"/>
    <col min="12545" max="12545" width="22.875" style="280" customWidth="1"/>
    <col min="12546" max="12546" width="3.375" style="280" customWidth="1"/>
    <col min="12547" max="12577" width="4.375" style="280" customWidth="1"/>
    <col min="12578" max="12578" width="5.5" style="280" customWidth="1"/>
    <col min="12579" max="12579" width="3.625" style="280" customWidth="1"/>
    <col min="12580" max="12580" width="8.625" style="280" customWidth="1"/>
    <col min="12581" max="12581" width="3.25" style="280" customWidth="1"/>
    <col min="12582" max="12582" width="5.875" style="280" customWidth="1"/>
    <col min="12583" max="12583" width="6.25" style="280" customWidth="1"/>
    <col min="12584" max="12584" width="7.875" style="280" customWidth="1"/>
    <col min="12585" max="12585" width="2.125" style="280" customWidth="1"/>
    <col min="12586" max="12800" width="9" style="280"/>
    <col min="12801" max="12801" width="22.875" style="280" customWidth="1"/>
    <col min="12802" max="12802" width="3.375" style="280" customWidth="1"/>
    <col min="12803" max="12833" width="4.375" style="280" customWidth="1"/>
    <col min="12834" max="12834" width="5.5" style="280" customWidth="1"/>
    <col min="12835" max="12835" width="3.625" style="280" customWidth="1"/>
    <col min="12836" max="12836" width="8.625" style="280" customWidth="1"/>
    <col min="12837" max="12837" width="3.25" style="280" customWidth="1"/>
    <col min="12838" max="12838" width="5.875" style="280" customWidth="1"/>
    <col min="12839" max="12839" width="6.25" style="280" customWidth="1"/>
    <col min="12840" max="12840" width="7.875" style="280" customWidth="1"/>
    <col min="12841" max="12841" width="2.125" style="280" customWidth="1"/>
    <col min="12842" max="13056" width="9" style="280"/>
    <col min="13057" max="13057" width="22.875" style="280" customWidth="1"/>
    <col min="13058" max="13058" width="3.375" style="280" customWidth="1"/>
    <col min="13059" max="13089" width="4.375" style="280" customWidth="1"/>
    <col min="13090" max="13090" width="5.5" style="280" customWidth="1"/>
    <col min="13091" max="13091" width="3.625" style="280" customWidth="1"/>
    <col min="13092" max="13092" width="8.625" style="280" customWidth="1"/>
    <col min="13093" max="13093" width="3.25" style="280" customWidth="1"/>
    <col min="13094" max="13094" width="5.875" style="280" customWidth="1"/>
    <col min="13095" max="13095" width="6.25" style="280" customWidth="1"/>
    <col min="13096" max="13096" width="7.875" style="280" customWidth="1"/>
    <col min="13097" max="13097" width="2.125" style="280" customWidth="1"/>
    <col min="13098" max="13312" width="9" style="280"/>
    <col min="13313" max="13313" width="22.875" style="280" customWidth="1"/>
    <col min="13314" max="13314" width="3.375" style="280" customWidth="1"/>
    <col min="13315" max="13345" width="4.375" style="280" customWidth="1"/>
    <col min="13346" max="13346" width="5.5" style="280" customWidth="1"/>
    <col min="13347" max="13347" width="3.625" style="280" customWidth="1"/>
    <col min="13348" max="13348" width="8.625" style="280" customWidth="1"/>
    <col min="13349" max="13349" width="3.25" style="280" customWidth="1"/>
    <col min="13350" max="13350" width="5.875" style="280" customWidth="1"/>
    <col min="13351" max="13351" width="6.25" style="280" customWidth="1"/>
    <col min="13352" max="13352" width="7.875" style="280" customWidth="1"/>
    <col min="13353" max="13353" width="2.125" style="280" customWidth="1"/>
    <col min="13354" max="13568" width="9" style="280"/>
    <col min="13569" max="13569" width="22.875" style="280" customWidth="1"/>
    <col min="13570" max="13570" width="3.375" style="280" customWidth="1"/>
    <col min="13571" max="13601" width="4.375" style="280" customWidth="1"/>
    <col min="13602" max="13602" width="5.5" style="280" customWidth="1"/>
    <col min="13603" max="13603" width="3.625" style="280" customWidth="1"/>
    <col min="13604" max="13604" width="8.625" style="280" customWidth="1"/>
    <col min="13605" max="13605" width="3.25" style="280" customWidth="1"/>
    <col min="13606" max="13606" width="5.875" style="280" customWidth="1"/>
    <col min="13607" max="13607" width="6.25" style="280" customWidth="1"/>
    <col min="13608" max="13608" width="7.875" style="280" customWidth="1"/>
    <col min="13609" max="13609" width="2.125" style="280" customWidth="1"/>
    <col min="13610" max="13824" width="9" style="280"/>
    <col min="13825" max="13825" width="22.875" style="280" customWidth="1"/>
    <col min="13826" max="13826" width="3.375" style="280" customWidth="1"/>
    <col min="13827" max="13857" width="4.375" style="280" customWidth="1"/>
    <col min="13858" max="13858" width="5.5" style="280" customWidth="1"/>
    <col min="13859" max="13859" width="3.625" style="280" customWidth="1"/>
    <col min="13860" max="13860" width="8.625" style="280" customWidth="1"/>
    <col min="13861" max="13861" width="3.25" style="280" customWidth="1"/>
    <col min="13862" max="13862" width="5.875" style="280" customWidth="1"/>
    <col min="13863" max="13863" width="6.25" style="280" customWidth="1"/>
    <col min="13864" max="13864" width="7.875" style="280" customWidth="1"/>
    <col min="13865" max="13865" width="2.125" style="280" customWidth="1"/>
    <col min="13866" max="14080" width="9" style="280"/>
    <col min="14081" max="14081" width="22.875" style="280" customWidth="1"/>
    <col min="14082" max="14082" width="3.375" style="280" customWidth="1"/>
    <col min="14083" max="14113" width="4.375" style="280" customWidth="1"/>
    <col min="14114" max="14114" width="5.5" style="280" customWidth="1"/>
    <col min="14115" max="14115" width="3.625" style="280" customWidth="1"/>
    <col min="14116" max="14116" width="8.625" style="280" customWidth="1"/>
    <col min="14117" max="14117" width="3.25" style="280" customWidth="1"/>
    <col min="14118" max="14118" width="5.875" style="280" customWidth="1"/>
    <col min="14119" max="14119" width="6.25" style="280" customWidth="1"/>
    <col min="14120" max="14120" width="7.875" style="280" customWidth="1"/>
    <col min="14121" max="14121" width="2.125" style="280" customWidth="1"/>
    <col min="14122" max="14336" width="9" style="280"/>
    <col min="14337" max="14337" width="22.875" style="280" customWidth="1"/>
    <col min="14338" max="14338" width="3.375" style="280" customWidth="1"/>
    <col min="14339" max="14369" width="4.375" style="280" customWidth="1"/>
    <col min="14370" max="14370" width="5.5" style="280" customWidth="1"/>
    <col min="14371" max="14371" width="3.625" style="280" customWidth="1"/>
    <col min="14372" max="14372" width="8.625" style="280" customWidth="1"/>
    <col min="14373" max="14373" width="3.25" style="280" customWidth="1"/>
    <col min="14374" max="14374" width="5.875" style="280" customWidth="1"/>
    <col min="14375" max="14375" width="6.25" style="280" customWidth="1"/>
    <col min="14376" max="14376" width="7.875" style="280" customWidth="1"/>
    <col min="14377" max="14377" width="2.125" style="280" customWidth="1"/>
    <col min="14378" max="14592" width="9" style="280"/>
    <col min="14593" max="14593" width="22.875" style="280" customWidth="1"/>
    <col min="14594" max="14594" width="3.375" style="280" customWidth="1"/>
    <col min="14595" max="14625" width="4.375" style="280" customWidth="1"/>
    <col min="14626" max="14626" width="5.5" style="280" customWidth="1"/>
    <col min="14627" max="14627" width="3.625" style="280" customWidth="1"/>
    <col min="14628" max="14628" width="8.625" style="280" customWidth="1"/>
    <col min="14629" max="14629" width="3.25" style="280" customWidth="1"/>
    <col min="14630" max="14630" width="5.875" style="280" customWidth="1"/>
    <col min="14631" max="14631" width="6.25" style="280" customWidth="1"/>
    <col min="14632" max="14632" width="7.875" style="280" customWidth="1"/>
    <col min="14633" max="14633" width="2.125" style="280" customWidth="1"/>
    <col min="14634" max="14848" width="9" style="280"/>
    <col min="14849" max="14849" width="22.875" style="280" customWidth="1"/>
    <col min="14850" max="14850" width="3.375" style="280" customWidth="1"/>
    <col min="14851" max="14881" width="4.375" style="280" customWidth="1"/>
    <col min="14882" max="14882" width="5.5" style="280" customWidth="1"/>
    <col min="14883" max="14883" width="3.625" style="280" customWidth="1"/>
    <col min="14884" max="14884" width="8.625" style="280" customWidth="1"/>
    <col min="14885" max="14885" width="3.25" style="280" customWidth="1"/>
    <col min="14886" max="14886" width="5.875" style="280" customWidth="1"/>
    <col min="14887" max="14887" width="6.25" style="280" customWidth="1"/>
    <col min="14888" max="14888" width="7.875" style="280" customWidth="1"/>
    <col min="14889" max="14889" width="2.125" style="280" customWidth="1"/>
    <col min="14890" max="15104" width="9" style="280"/>
    <col min="15105" max="15105" width="22.875" style="280" customWidth="1"/>
    <col min="15106" max="15106" width="3.375" style="280" customWidth="1"/>
    <col min="15107" max="15137" width="4.375" style="280" customWidth="1"/>
    <col min="15138" max="15138" width="5.5" style="280" customWidth="1"/>
    <col min="15139" max="15139" width="3.625" style="280" customWidth="1"/>
    <col min="15140" max="15140" width="8.625" style="280" customWidth="1"/>
    <col min="15141" max="15141" width="3.25" style="280" customWidth="1"/>
    <col min="15142" max="15142" width="5.875" style="280" customWidth="1"/>
    <col min="15143" max="15143" width="6.25" style="280" customWidth="1"/>
    <col min="15144" max="15144" width="7.875" style="280" customWidth="1"/>
    <col min="15145" max="15145" width="2.125" style="280" customWidth="1"/>
    <col min="15146" max="15360" width="9" style="280"/>
    <col min="15361" max="15361" width="22.875" style="280" customWidth="1"/>
    <col min="15362" max="15362" width="3.375" style="280" customWidth="1"/>
    <col min="15363" max="15393" width="4.375" style="280" customWidth="1"/>
    <col min="15394" max="15394" width="5.5" style="280" customWidth="1"/>
    <col min="15395" max="15395" width="3.625" style="280" customWidth="1"/>
    <col min="15396" max="15396" width="8.625" style="280" customWidth="1"/>
    <col min="15397" max="15397" width="3.25" style="280" customWidth="1"/>
    <col min="15398" max="15398" width="5.875" style="280" customWidth="1"/>
    <col min="15399" max="15399" width="6.25" style="280" customWidth="1"/>
    <col min="15400" max="15400" width="7.875" style="280" customWidth="1"/>
    <col min="15401" max="15401" width="2.125" style="280" customWidth="1"/>
    <col min="15402" max="15616" width="9" style="280"/>
    <col min="15617" max="15617" width="22.875" style="280" customWidth="1"/>
    <col min="15618" max="15618" width="3.375" style="280" customWidth="1"/>
    <col min="15619" max="15649" width="4.375" style="280" customWidth="1"/>
    <col min="15650" max="15650" width="5.5" style="280" customWidth="1"/>
    <col min="15651" max="15651" width="3.625" style="280" customWidth="1"/>
    <col min="15652" max="15652" width="8.625" style="280" customWidth="1"/>
    <col min="15653" max="15653" width="3.25" style="280" customWidth="1"/>
    <col min="15654" max="15654" width="5.875" style="280" customWidth="1"/>
    <col min="15655" max="15655" width="6.25" style="280" customWidth="1"/>
    <col min="15656" max="15656" width="7.875" style="280" customWidth="1"/>
    <col min="15657" max="15657" width="2.125" style="280" customWidth="1"/>
    <col min="15658" max="15872" width="9" style="280"/>
    <col min="15873" max="15873" width="22.875" style="280" customWidth="1"/>
    <col min="15874" max="15874" width="3.375" style="280" customWidth="1"/>
    <col min="15875" max="15905" width="4.375" style="280" customWidth="1"/>
    <col min="15906" max="15906" width="5.5" style="280" customWidth="1"/>
    <col min="15907" max="15907" width="3.625" style="280" customWidth="1"/>
    <col min="15908" max="15908" width="8.625" style="280" customWidth="1"/>
    <col min="15909" max="15909" width="3.25" style="280" customWidth="1"/>
    <col min="15910" max="15910" width="5.875" style="280" customWidth="1"/>
    <col min="15911" max="15911" width="6.25" style="280" customWidth="1"/>
    <col min="15912" max="15912" width="7.875" style="280" customWidth="1"/>
    <col min="15913" max="15913" width="2.125" style="280" customWidth="1"/>
    <col min="15914" max="16128" width="9" style="280"/>
    <col min="16129" max="16129" width="22.875" style="280" customWidth="1"/>
    <col min="16130" max="16130" width="3.375" style="280" customWidth="1"/>
    <col min="16131" max="16161" width="4.375" style="280" customWidth="1"/>
    <col min="16162" max="16162" width="5.5" style="280" customWidth="1"/>
    <col min="16163" max="16163" width="3.625" style="280" customWidth="1"/>
    <col min="16164" max="16164" width="8.625" style="280" customWidth="1"/>
    <col min="16165" max="16165" width="3.25" style="280" customWidth="1"/>
    <col min="16166" max="16166" width="5.875" style="280" customWidth="1"/>
    <col min="16167" max="16167" width="6.25" style="280" customWidth="1"/>
    <col min="16168" max="16168" width="7.875" style="280" customWidth="1"/>
    <col min="16169" max="16169" width="2.125" style="280" customWidth="1"/>
    <col min="16170" max="16384" width="9" style="280"/>
  </cols>
  <sheetData>
    <row r="1" spans="1:44" ht="18.75" customHeight="1">
      <c r="A1" s="366" t="s">
        <v>643</v>
      </c>
      <c r="B1" s="361"/>
      <c r="C1" s="337"/>
      <c r="D1" s="337"/>
      <c r="E1" s="337"/>
      <c r="F1" s="337"/>
      <c r="G1" s="337"/>
      <c r="H1" s="337"/>
      <c r="I1" s="337"/>
      <c r="J1" s="349"/>
      <c r="L1" s="337"/>
      <c r="M1" s="365"/>
      <c r="O1" s="337"/>
      <c r="P1" s="362" t="s">
        <v>642</v>
      </c>
      <c r="Q1" s="607" t="s">
        <v>641</v>
      </c>
      <c r="R1" s="607"/>
      <c r="S1" s="607"/>
      <c r="T1" s="607"/>
      <c r="U1" s="607"/>
      <c r="V1" s="607"/>
      <c r="W1" s="607"/>
      <c r="X1" s="607"/>
      <c r="Y1" s="607"/>
      <c r="Z1" s="607"/>
      <c r="AA1" s="607"/>
      <c r="AB1" s="607"/>
      <c r="AC1" s="607"/>
      <c r="AD1" s="607"/>
      <c r="AE1" s="350" t="s">
        <v>638</v>
      </c>
      <c r="AF1" s="337"/>
      <c r="AG1" s="608" t="s">
        <v>640</v>
      </c>
      <c r="AH1" s="609"/>
      <c r="AK1" s="337"/>
      <c r="AL1" s="337"/>
      <c r="AM1" s="337"/>
      <c r="AN1" s="348"/>
      <c r="AO1" s="337"/>
      <c r="AP1" s="336"/>
      <c r="AQ1" s="336"/>
      <c r="AR1" s="336"/>
    </row>
    <row r="2" spans="1:44" ht="18.75" customHeight="1">
      <c r="A2" s="361"/>
      <c r="B2" s="361"/>
      <c r="C2" s="350"/>
      <c r="D2" s="337"/>
      <c r="F2" s="362" t="s">
        <v>591</v>
      </c>
      <c r="G2" s="610">
        <v>14</v>
      </c>
      <c r="H2" s="610"/>
      <c r="I2" s="610"/>
      <c r="J2" s="610"/>
      <c r="K2" s="610"/>
      <c r="L2" s="610"/>
      <c r="M2" s="364" t="s">
        <v>639</v>
      </c>
      <c r="N2" s="363" t="s">
        <v>590</v>
      </c>
      <c r="T2" s="337"/>
      <c r="U2" s="362"/>
      <c r="V2" s="610"/>
      <c r="W2" s="610"/>
      <c r="X2" s="610"/>
      <c r="Y2" s="610"/>
      <c r="Z2" s="610"/>
      <c r="AA2" s="610"/>
      <c r="AB2" s="610"/>
      <c r="AC2" s="610"/>
      <c r="AD2" s="610"/>
      <c r="AE2" s="350" t="s">
        <v>638</v>
      </c>
      <c r="AF2" s="337"/>
      <c r="AG2" s="337"/>
      <c r="AH2" s="337"/>
      <c r="AI2" s="337"/>
      <c r="AJ2" s="337"/>
      <c r="AK2" s="337"/>
      <c r="AL2" s="337"/>
      <c r="AM2" s="337"/>
      <c r="AN2" s="348"/>
      <c r="AO2" s="337"/>
      <c r="AP2" s="336"/>
      <c r="AQ2" s="336"/>
      <c r="AR2" s="336"/>
    </row>
    <row r="3" spans="1:44" ht="13.5" customHeight="1">
      <c r="A3" s="361"/>
      <c r="B3" s="361"/>
      <c r="C3" s="350"/>
      <c r="D3" s="350"/>
      <c r="E3" s="337"/>
      <c r="G3" s="337"/>
      <c r="H3" s="337"/>
      <c r="I3" s="337"/>
      <c r="J3" s="348"/>
      <c r="K3" s="337"/>
      <c r="L3" s="337"/>
      <c r="M3" s="337"/>
      <c r="N3" s="337"/>
      <c r="O3" s="337"/>
      <c r="P3" s="337"/>
      <c r="Q3" s="349"/>
      <c r="S3" s="348"/>
      <c r="T3" s="337"/>
      <c r="U3" s="337"/>
      <c r="V3" s="337"/>
      <c r="W3" s="337"/>
      <c r="X3" s="337"/>
      <c r="Y3" s="337"/>
      <c r="Z3" s="337"/>
      <c r="AA3" s="337"/>
      <c r="AB3" s="337"/>
      <c r="AC3" s="337"/>
      <c r="AD3" s="337"/>
      <c r="AE3" s="337"/>
      <c r="AF3" s="337"/>
      <c r="AG3" s="337"/>
      <c r="AH3" s="337"/>
      <c r="AI3" s="337"/>
      <c r="AJ3" s="337"/>
      <c r="AK3" s="337"/>
      <c r="AL3" s="337"/>
      <c r="AM3" s="337"/>
      <c r="AN3" s="348"/>
      <c r="AO3" s="337"/>
      <c r="AP3" s="336"/>
      <c r="AQ3" s="336"/>
      <c r="AR3" s="336"/>
    </row>
    <row r="4" spans="1:44" ht="16.5" customHeight="1">
      <c r="A4" s="361" t="s">
        <v>637</v>
      </c>
      <c r="B4" s="361"/>
      <c r="C4" s="350"/>
      <c r="D4" s="350"/>
      <c r="E4" s="337"/>
      <c r="G4" s="337"/>
      <c r="H4" s="337"/>
      <c r="I4" s="337"/>
      <c r="J4" s="348"/>
      <c r="K4" s="337"/>
      <c r="L4" s="337"/>
      <c r="M4" s="337"/>
      <c r="N4" s="337"/>
      <c r="O4" s="337"/>
      <c r="P4" s="337"/>
      <c r="Q4" s="349"/>
      <c r="AB4" s="337"/>
      <c r="AC4" s="337"/>
      <c r="AD4" s="337"/>
      <c r="AE4" s="337"/>
      <c r="AF4" s="337"/>
      <c r="AG4" s="337"/>
      <c r="AH4" s="337"/>
      <c r="AI4" s="348"/>
      <c r="AJ4" s="337"/>
      <c r="AK4" s="337"/>
      <c r="AL4" s="337"/>
      <c r="AM4" s="337"/>
      <c r="AN4" s="348"/>
      <c r="AO4" s="337"/>
      <c r="AP4" s="336"/>
      <c r="AQ4" s="336"/>
      <c r="AR4" s="336"/>
    </row>
    <row r="5" spans="1:44" ht="13.5" customHeight="1">
      <c r="A5" s="361" t="s">
        <v>636</v>
      </c>
      <c r="B5" s="361"/>
      <c r="C5" s="350"/>
      <c r="D5" s="350"/>
      <c r="E5" s="337"/>
      <c r="G5" s="337"/>
      <c r="H5" s="337"/>
      <c r="I5" s="337"/>
      <c r="J5" s="348"/>
      <c r="K5" s="337"/>
      <c r="L5" s="337"/>
      <c r="M5" s="337"/>
      <c r="N5" s="337"/>
      <c r="O5" s="337"/>
      <c r="P5" s="337"/>
      <c r="Q5" s="349"/>
      <c r="S5" s="348"/>
      <c r="T5" s="337"/>
      <c r="U5" s="337"/>
      <c r="V5" s="337"/>
      <c r="W5" s="337"/>
      <c r="X5" s="337"/>
      <c r="Y5" s="337"/>
      <c r="Z5" s="337"/>
      <c r="AA5" s="337"/>
      <c r="AB5" s="337"/>
      <c r="AC5" s="337"/>
      <c r="AD5" s="337"/>
      <c r="AE5" s="337"/>
      <c r="AF5" s="337"/>
      <c r="AG5" s="337"/>
      <c r="AH5" s="337"/>
      <c r="AI5" s="337"/>
      <c r="AJ5" s="337"/>
      <c r="AK5" s="337"/>
      <c r="AL5" s="337"/>
      <c r="AM5" s="337"/>
      <c r="AN5" s="348"/>
      <c r="AO5" s="337"/>
      <c r="AP5" s="336"/>
      <c r="AQ5" s="336"/>
      <c r="AR5" s="336"/>
    </row>
    <row r="6" spans="1:44" ht="15" customHeight="1">
      <c r="A6" s="348"/>
      <c r="B6" s="361"/>
      <c r="C6" s="350"/>
      <c r="D6" s="350"/>
      <c r="E6" s="337"/>
      <c r="G6" s="337"/>
      <c r="H6" s="337"/>
      <c r="I6" s="337"/>
      <c r="J6" s="348"/>
      <c r="K6" s="337"/>
      <c r="L6" s="337"/>
      <c r="M6" s="337"/>
      <c r="N6" s="337"/>
      <c r="O6" s="337"/>
      <c r="P6" s="337"/>
      <c r="Q6" s="349"/>
      <c r="S6" s="348"/>
      <c r="T6" s="337"/>
      <c r="U6" s="337"/>
      <c r="V6" s="337"/>
      <c r="W6" s="337"/>
      <c r="X6" s="337"/>
      <c r="Y6" s="337"/>
      <c r="Z6" s="337"/>
      <c r="AA6" s="337"/>
      <c r="AB6" s="337"/>
      <c r="AC6" s="337"/>
      <c r="AD6" s="337"/>
      <c r="AE6" s="337"/>
      <c r="AF6" s="337"/>
      <c r="AG6" s="337"/>
      <c r="AH6" s="337"/>
      <c r="AI6" s="337"/>
      <c r="AJ6" s="337"/>
      <c r="AK6" s="337"/>
      <c r="AL6" s="337"/>
      <c r="AM6" s="337"/>
      <c r="AN6" s="348"/>
      <c r="AO6" s="337"/>
      <c r="AP6" s="336"/>
      <c r="AQ6" s="336"/>
      <c r="AR6" s="336"/>
    </row>
    <row r="7" spans="1:44" s="355" customFormat="1" ht="21.75" customHeight="1">
      <c r="A7" s="360" t="s">
        <v>635</v>
      </c>
      <c r="B7" s="359" t="s">
        <v>634</v>
      </c>
      <c r="C7" s="357"/>
      <c r="D7" s="357"/>
      <c r="E7" s="357"/>
      <c r="F7" s="357"/>
      <c r="G7" s="357"/>
      <c r="H7" s="357"/>
      <c r="I7" s="357"/>
      <c r="J7" s="357"/>
      <c r="K7" s="357"/>
      <c r="L7" s="357"/>
      <c r="M7" s="357"/>
      <c r="N7" s="357"/>
      <c r="O7" s="357"/>
      <c r="P7" s="355" t="s">
        <v>633</v>
      </c>
      <c r="Q7" s="358"/>
      <c r="S7" s="357"/>
      <c r="T7" s="357"/>
      <c r="U7" s="357"/>
      <c r="V7" s="357"/>
      <c r="W7" s="357"/>
      <c r="X7" s="357"/>
      <c r="Y7" s="357"/>
      <c r="Z7" s="357"/>
      <c r="AA7" s="357"/>
      <c r="AB7" s="357"/>
      <c r="AC7" s="357"/>
      <c r="AD7" s="357"/>
      <c r="AE7" s="357"/>
      <c r="AF7" s="357"/>
      <c r="AG7" s="357"/>
      <c r="AH7" s="357"/>
      <c r="AI7" s="357"/>
      <c r="AJ7" s="357"/>
      <c r="AK7" s="357"/>
      <c r="AL7" s="357"/>
      <c r="AM7" s="357"/>
      <c r="AN7" s="357"/>
      <c r="AO7" s="357"/>
      <c r="AP7" s="356"/>
      <c r="AQ7" s="356"/>
      <c r="AR7" s="356"/>
    </row>
    <row r="8" spans="1:44" ht="15.75" customHeight="1">
      <c r="A8" s="354"/>
      <c r="B8" s="352"/>
      <c r="C8" s="350"/>
      <c r="D8" s="350"/>
      <c r="E8" s="337"/>
      <c r="F8" s="337"/>
      <c r="G8" s="337"/>
      <c r="H8" s="337"/>
      <c r="I8" s="337"/>
      <c r="J8" s="337"/>
      <c r="K8" s="337"/>
      <c r="L8" s="337"/>
      <c r="M8" s="337"/>
      <c r="N8" s="337"/>
      <c r="O8" s="337"/>
      <c r="P8" s="337"/>
      <c r="Q8" s="349"/>
      <c r="S8" s="348"/>
      <c r="T8" s="337"/>
      <c r="U8" s="337"/>
      <c r="V8" s="337"/>
      <c r="W8" s="337"/>
      <c r="X8" s="337"/>
      <c r="Y8" s="337"/>
      <c r="Z8" s="337"/>
      <c r="AA8" s="337"/>
      <c r="AB8" s="337"/>
      <c r="AC8" s="337"/>
      <c r="AD8" s="337"/>
      <c r="AE8" s="337"/>
      <c r="AF8" s="337"/>
      <c r="AG8" s="337"/>
      <c r="AH8" s="337"/>
      <c r="AI8" s="337"/>
      <c r="AJ8" s="337"/>
      <c r="AK8" s="337"/>
      <c r="AL8" s="337"/>
      <c r="AM8" s="337"/>
      <c r="AN8" s="348"/>
      <c r="AO8" s="337"/>
      <c r="AP8" s="336"/>
      <c r="AQ8" s="336"/>
      <c r="AR8" s="336"/>
    </row>
    <row r="9" spans="1:44" ht="18" customHeight="1">
      <c r="A9" s="353" t="s">
        <v>632</v>
      </c>
      <c r="B9" s="352"/>
      <c r="D9" s="350" t="s">
        <v>631</v>
      </c>
      <c r="E9" s="348"/>
      <c r="F9" s="337"/>
      <c r="G9" s="337"/>
      <c r="H9" s="337"/>
      <c r="I9" s="337"/>
      <c r="J9" s="337"/>
      <c r="K9" s="337"/>
      <c r="L9" s="337"/>
      <c r="M9" s="337"/>
      <c r="O9" s="337"/>
      <c r="P9" s="337"/>
      <c r="Q9" s="349"/>
      <c r="S9" s="348"/>
      <c r="T9" s="337"/>
      <c r="U9" s="337"/>
      <c r="V9" s="337"/>
      <c r="W9" s="337"/>
      <c r="X9" s="337"/>
      <c r="Y9" s="337"/>
      <c r="Z9" s="337"/>
      <c r="AA9" s="337"/>
      <c r="AB9" s="337"/>
      <c r="AC9" s="337"/>
      <c r="AD9" s="337"/>
      <c r="AE9" s="337"/>
      <c r="AF9" s="337"/>
      <c r="AG9" s="337"/>
      <c r="AH9" s="337"/>
      <c r="AI9" s="337"/>
      <c r="AJ9" s="337"/>
      <c r="AK9" s="337"/>
      <c r="AL9" s="337"/>
      <c r="AM9" s="337"/>
      <c r="AN9" s="348"/>
      <c r="AO9" s="337"/>
      <c r="AP9" s="336"/>
      <c r="AQ9" s="336"/>
      <c r="AR9" s="336"/>
    </row>
    <row r="10" spans="1:44" ht="12.75" customHeight="1" thickBot="1">
      <c r="A10" s="351"/>
      <c r="B10" s="351"/>
      <c r="C10" s="350"/>
      <c r="D10" s="350"/>
      <c r="E10" s="337"/>
      <c r="F10" s="337"/>
      <c r="G10" s="337"/>
      <c r="H10" s="337"/>
      <c r="I10" s="337"/>
      <c r="J10" s="337"/>
      <c r="K10" s="337"/>
      <c r="L10" s="337"/>
      <c r="M10" s="337"/>
      <c r="N10" s="337"/>
      <c r="O10" s="337"/>
      <c r="P10" s="337"/>
      <c r="Q10" s="349"/>
      <c r="S10" s="348"/>
      <c r="T10" s="337"/>
      <c r="U10" s="337"/>
      <c r="V10" s="337"/>
      <c r="W10" s="337"/>
      <c r="X10" s="337"/>
      <c r="Y10" s="337"/>
      <c r="Z10" s="337"/>
      <c r="AA10" s="337"/>
      <c r="AB10" s="337"/>
      <c r="AC10" s="337"/>
      <c r="AD10" s="337"/>
      <c r="AE10" s="337"/>
      <c r="AF10" s="337"/>
      <c r="AG10" s="337"/>
      <c r="AH10" s="337"/>
      <c r="AI10" s="337"/>
      <c r="AJ10" s="337"/>
      <c r="AK10" s="337"/>
      <c r="AL10" s="337"/>
      <c r="AM10" s="337"/>
      <c r="AN10" s="348"/>
      <c r="AO10" s="337"/>
      <c r="AP10" s="336"/>
      <c r="AQ10" s="336"/>
      <c r="AR10" s="336"/>
    </row>
    <row r="11" spans="1:44" ht="18" customHeight="1">
      <c r="A11" s="347"/>
      <c r="B11" s="346"/>
      <c r="C11" s="345">
        <v>1</v>
      </c>
      <c r="D11" s="343">
        <v>2</v>
      </c>
      <c r="E11" s="343">
        <v>3</v>
      </c>
      <c r="F11" s="343">
        <v>4</v>
      </c>
      <c r="G11" s="343">
        <v>5</v>
      </c>
      <c r="H11" s="343">
        <v>6</v>
      </c>
      <c r="I11" s="343">
        <v>7</v>
      </c>
      <c r="J11" s="345">
        <v>8</v>
      </c>
      <c r="K11" s="343">
        <v>9</v>
      </c>
      <c r="L11" s="343">
        <v>10</v>
      </c>
      <c r="M11" s="343">
        <v>11</v>
      </c>
      <c r="N11" s="343">
        <v>12</v>
      </c>
      <c r="O11" s="343">
        <v>13</v>
      </c>
      <c r="P11" s="343">
        <v>14</v>
      </c>
      <c r="Q11" s="345">
        <v>15</v>
      </c>
      <c r="R11" s="343">
        <v>16</v>
      </c>
      <c r="S11" s="343">
        <v>17</v>
      </c>
      <c r="T11" s="343">
        <v>18</v>
      </c>
      <c r="U11" s="343">
        <v>19</v>
      </c>
      <c r="V11" s="343">
        <v>20</v>
      </c>
      <c r="W11" s="343">
        <v>21</v>
      </c>
      <c r="X11" s="345">
        <v>22</v>
      </c>
      <c r="Y11" s="343">
        <v>23</v>
      </c>
      <c r="Z11" s="343">
        <v>24</v>
      </c>
      <c r="AA11" s="343">
        <v>25</v>
      </c>
      <c r="AB11" s="343">
        <v>26</v>
      </c>
      <c r="AC11" s="343">
        <v>27</v>
      </c>
      <c r="AD11" s="344">
        <v>28</v>
      </c>
      <c r="AE11" s="344">
        <v>29</v>
      </c>
      <c r="AF11" s="343">
        <v>30</v>
      </c>
      <c r="AG11" s="343">
        <v>31</v>
      </c>
      <c r="AH11" s="342" t="s">
        <v>630</v>
      </c>
      <c r="AI11" s="337"/>
      <c r="AJ11" s="336"/>
      <c r="AK11" s="336"/>
      <c r="AL11" s="336"/>
    </row>
    <row r="12" spans="1:44" ht="18" customHeight="1" thickBot="1">
      <c r="A12" s="341"/>
      <c r="B12" s="340"/>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8" t="s">
        <v>629</v>
      </c>
      <c r="AI12" s="337"/>
      <c r="AJ12" s="336"/>
      <c r="AK12" s="336"/>
      <c r="AL12" s="336"/>
    </row>
    <row r="13" spans="1:44" s="281" customFormat="1" ht="39" customHeight="1">
      <c r="A13" s="335" t="s">
        <v>628</v>
      </c>
      <c r="B13" s="334" t="s">
        <v>627</v>
      </c>
      <c r="C13" s="331"/>
      <c r="D13" s="331"/>
      <c r="E13" s="331"/>
      <c r="F13" s="331"/>
      <c r="G13" s="331"/>
      <c r="H13" s="331"/>
      <c r="I13" s="331"/>
      <c r="J13" s="333"/>
      <c r="K13" s="331"/>
      <c r="L13" s="331"/>
      <c r="M13" s="331"/>
      <c r="N13" s="331"/>
      <c r="O13" s="331"/>
      <c r="P13" s="331"/>
      <c r="Q13" s="333"/>
      <c r="R13" s="331"/>
      <c r="S13" s="331"/>
      <c r="T13" s="331"/>
      <c r="U13" s="331"/>
      <c r="V13" s="331"/>
      <c r="W13" s="331"/>
      <c r="X13" s="333"/>
      <c r="Y13" s="331"/>
      <c r="Z13" s="331"/>
      <c r="AA13" s="331"/>
      <c r="AB13" s="331"/>
      <c r="AC13" s="331"/>
      <c r="AD13" s="332"/>
      <c r="AE13" s="332"/>
      <c r="AF13" s="332"/>
      <c r="AG13" s="331"/>
      <c r="AH13" s="330">
        <f>SUM(C13:AG13)</f>
        <v>0</v>
      </c>
      <c r="AI13" s="290"/>
      <c r="AJ13" s="289"/>
      <c r="AK13" s="289"/>
      <c r="AL13" s="289"/>
    </row>
    <row r="14" spans="1:44" s="281" customFormat="1" ht="42.75" customHeight="1" thickBot="1">
      <c r="A14" s="329" t="s">
        <v>626</v>
      </c>
      <c r="B14" s="328" t="s">
        <v>625</v>
      </c>
      <c r="C14" s="325"/>
      <c r="D14" s="325"/>
      <c r="E14" s="325"/>
      <c r="F14" s="325"/>
      <c r="G14" s="325"/>
      <c r="H14" s="325"/>
      <c r="I14" s="325"/>
      <c r="J14" s="327"/>
      <c r="K14" s="325"/>
      <c r="L14" s="325"/>
      <c r="M14" s="325"/>
      <c r="N14" s="325"/>
      <c r="O14" s="325"/>
      <c r="P14" s="325"/>
      <c r="Q14" s="327"/>
      <c r="R14" s="325"/>
      <c r="S14" s="325"/>
      <c r="T14" s="325"/>
      <c r="U14" s="325"/>
      <c r="V14" s="325"/>
      <c r="W14" s="325"/>
      <c r="X14" s="327"/>
      <c r="Y14" s="325"/>
      <c r="Z14" s="325"/>
      <c r="AA14" s="325"/>
      <c r="AB14" s="325"/>
      <c r="AC14" s="325"/>
      <c r="AD14" s="326"/>
      <c r="AE14" s="326"/>
      <c r="AF14" s="326"/>
      <c r="AG14" s="325"/>
      <c r="AH14" s="324">
        <f>SUM(C14:AG14)</f>
        <v>0</v>
      </c>
      <c r="AI14" s="290"/>
      <c r="AJ14" s="289"/>
      <c r="AK14" s="289"/>
      <c r="AL14" s="289"/>
    </row>
    <row r="15" spans="1:44" s="281" customFormat="1" ht="39.75" customHeight="1" thickTop="1" thickBot="1">
      <c r="A15" s="323" t="s">
        <v>624</v>
      </c>
      <c r="B15" s="322" t="s">
        <v>623</v>
      </c>
      <c r="C15" s="321">
        <f t="shared" ref="C15:AE15" si="0">SUM(C13:C14)</f>
        <v>0</v>
      </c>
      <c r="D15" s="321">
        <f t="shared" si="0"/>
        <v>0</v>
      </c>
      <c r="E15" s="321">
        <f t="shared" si="0"/>
        <v>0</v>
      </c>
      <c r="F15" s="321">
        <f t="shared" si="0"/>
        <v>0</v>
      </c>
      <c r="G15" s="321">
        <f t="shared" si="0"/>
        <v>0</v>
      </c>
      <c r="H15" s="321">
        <f t="shared" si="0"/>
        <v>0</v>
      </c>
      <c r="I15" s="321">
        <f t="shared" si="0"/>
        <v>0</v>
      </c>
      <c r="J15" s="321">
        <f t="shared" si="0"/>
        <v>0</v>
      </c>
      <c r="K15" s="321">
        <f t="shared" si="0"/>
        <v>0</v>
      </c>
      <c r="L15" s="321">
        <f t="shared" si="0"/>
        <v>0</v>
      </c>
      <c r="M15" s="321">
        <f t="shared" si="0"/>
        <v>0</v>
      </c>
      <c r="N15" s="321">
        <f t="shared" si="0"/>
        <v>0</v>
      </c>
      <c r="O15" s="321">
        <f t="shared" si="0"/>
        <v>0</v>
      </c>
      <c r="P15" s="321">
        <f t="shared" si="0"/>
        <v>0</v>
      </c>
      <c r="Q15" s="321">
        <f t="shared" si="0"/>
        <v>0</v>
      </c>
      <c r="R15" s="321">
        <f t="shared" si="0"/>
        <v>0</v>
      </c>
      <c r="S15" s="321">
        <f t="shared" si="0"/>
        <v>0</v>
      </c>
      <c r="T15" s="321">
        <f t="shared" si="0"/>
        <v>0</v>
      </c>
      <c r="U15" s="321">
        <f t="shared" si="0"/>
        <v>0</v>
      </c>
      <c r="V15" s="321">
        <f t="shared" si="0"/>
        <v>0</v>
      </c>
      <c r="W15" s="321">
        <f t="shared" si="0"/>
        <v>0</v>
      </c>
      <c r="X15" s="321">
        <f t="shared" si="0"/>
        <v>0</v>
      </c>
      <c r="Y15" s="321">
        <f t="shared" si="0"/>
        <v>0</v>
      </c>
      <c r="Z15" s="321">
        <f t="shared" si="0"/>
        <v>0</v>
      </c>
      <c r="AA15" s="321">
        <f t="shared" si="0"/>
        <v>0</v>
      </c>
      <c r="AB15" s="321">
        <f t="shared" si="0"/>
        <v>0</v>
      </c>
      <c r="AC15" s="321">
        <f t="shared" si="0"/>
        <v>0</v>
      </c>
      <c r="AD15" s="321">
        <f t="shared" si="0"/>
        <v>0</v>
      </c>
      <c r="AE15" s="321">
        <f t="shared" si="0"/>
        <v>0</v>
      </c>
      <c r="AF15" s="321"/>
      <c r="AG15" s="321">
        <f>SUM(AG13:AG14)</f>
        <v>0</v>
      </c>
      <c r="AH15" s="320">
        <f>SUM(C15:AG15)</f>
        <v>0</v>
      </c>
      <c r="AI15" s="319" t="s">
        <v>622</v>
      </c>
      <c r="AJ15" s="289"/>
      <c r="AK15" s="289"/>
      <c r="AL15" s="289"/>
    </row>
    <row r="16" spans="1:44" s="281" customFormat="1" ht="14.25" customHeight="1">
      <c r="A16" s="318"/>
      <c r="B16" s="318"/>
      <c r="C16" s="291"/>
      <c r="D16" s="293"/>
      <c r="E16" s="292"/>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J16" s="291"/>
      <c r="AK16" s="291"/>
      <c r="AL16" s="291"/>
      <c r="AM16" s="291"/>
      <c r="AN16" s="290"/>
      <c r="AO16" s="289"/>
      <c r="AP16" s="289"/>
      <c r="AQ16" s="289"/>
    </row>
    <row r="17" spans="1:44" s="309" customFormat="1" ht="21.95" customHeight="1">
      <c r="A17" s="317" t="s">
        <v>621</v>
      </c>
      <c r="B17" s="597"/>
      <c r="C17" s="598"/>
      <c r="D17" s="599"/>
      <c r="E17" s="316" t="s">
        <v>620</v>
      </c>
      <c r="F17" s="303"/>
      <c r="G17" s="303"/>
      <c r="H17" s="303"/>
      <c r="I17" s="303"/>
      <c r="J17" s="303"/>
      <c r="K17" s="303"/>
      <c r="M17" s="303"/>
      <c r="N17" s="303"/>
      <c r="P17" s="315"/>
      <c r="Q17" s="315"/>
      <c r="R17" s="315"/>
      <c r="S17" s="315"/>
      <c r="T17" s="314" t="s">
        <v>619</v>
      </c>
      <c r="U17" s="600">
        <f>SUM(AH15)</f>
        <v>0</v>
      </c>
      <c r="V17" s="601"/>
      <c r="W17" s="310" t="s">
        <v>618</v>
      </c>
      <c r="X17" s="313" t="s">
        <v>617</v>
      </c>
      <c r="Y17" s="602" t="s">
        <v>616</v>
      </c>
      <c r="Z17" s="603"/>
      <c r="AA17" s="312">
        <v>0</v>
      </c>
      <c r="AB17" s="310" t="s">
        <v>615</v>
      </c>
      <c r="AC17" s="311" t="s">
        <v>614</v>
      </c>
      <c r="AD17" s="604"/>
      <c r="AE17" s="599"/>
      <c r="AF17" s="303"/>
      <c r="AG17" s="310" t="s">
        <v>613</v>
      </c>
      <c r="AK17" s="303"/>
      <c r="AL17" s="303"/>
      <c r="AM17" s="303"/>
      <c r="AN17" s="303"/>
    </row>
    <row r="18" spans="1:44" s="281" customFormat="1" ht="17.25" customHeight="1">
      <c r="A18" s="308"/>
      <c r="B18" s="307"/>
      <c r="C18" s="306"/>
      <c r="D18" s="306"/>
      <c r="E18" s="305"/>
      <c r="F18" s="291"/>
      <c r="G18" s="291"/>
      <c r="H18" s="291"/>
      <c r="I18" s="291"/>
      <c r="J18" s="291"/>
      <c r="K18" s="291"/>
      <c r="L18" s="291"/>
      <c r="M18" s="291"/>
      <c r="N18" s="291"/>
      <c r="AB18" s="304"/>
      <c r="AC18" s="303"/>
      <c r="AD18" s="291"/>
      <c r="AE18" s="291"/>
      <c r="AF18" s="291"/>
      <c r="AG18" s="303"/>
      <c r="AH18" s="302"/>
      <c r="AI18" s="290"/>
      <c r="AJ18" s="291"/>
      <c r="AK18" s="291"/>
      <c r="AL18" s="291"/>
      <c r="AM18" s="291"/>
      <c r="AN18" s="290"/>
      <c r="AO18" s="289"/>
      <c r="AP18" s="289"/>
      <c r="AQ18" s="289"/>
    </row>
    <row r="19" spans="1:44" s="297" customFormat="1" ht="18" customHeight="1">
      <c r="A19" s="301" t="s">
        <v>612</v>
      </c>
      <c r="B19" s="300"/>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J19" s="299"/>
      <c r="AK19" s="299"/>
      <c r="AL19" s="299"/>
      <c r="AM19" s="299"/>
      <c r="AN19" s="299"/>
      <c r="AO19" s="299"/>
      <c r="AP19" s="298"/>
      <c r="AQ19" s="298"/>
      <c r="AR19" s="298"/>
    </row>
    <row r="20" spans="1:44" s="297" customFormat="1" ht="18" customHeight="1">
      <c r="A20" s="301" t="s">
        <v>611</v>
      </c>
      <c r="B20" s="300"/>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8"/>
      <c r="AQ20" s="298"/>
      <c r="AR20" s="298"/>
    </row>
    <row r="21" spans="1:44" s="281" customFormat="1" ht="18" customHeight="1">
      <c r="A21" s="296"/>
      <c r="B21" s="296"/>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0"/>
      <c r="AM21" s="290"/>
      <c r="AN21" s="290"/>
      <c r="AO21" s="290"/>
      <c r="AP21" s="289"/>
      <c r="AQ21" s="289"/>
      <c r="AR21" s="289"/>
    </row>
    <row r="22" spans="1:44" s="281" customFormat="1" ht="21.95" customHeight="1">
      <c r="A22" s="287" t="s">
        <v>610</v>
      </c>
      <c r="B22" s="294"/>
      <c r="C22" s="291"/>
      <c r="D22" s="293"/>
      <c r="E22" s="292"/>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0"/>
      <c r="AO22" s="289"/>
      <c r="AP22" s="289"/>
      <c r="AQ22" s="289"/>
    </row>
    <row r="23" spans="1:44" s="281" customFormat="1" ht="21.95" customHeight="1">
      <c r="A23" s="287" t="s">
        <v>609</v>
      </c>
      <c r="B23" s="294"/>
      <c r="C23" s="291"/>
      <c r="D23" s="293"/>
      <c r="E23" s="292"/>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0"/>
      <c r="AO23" s="289"/>
      <c r="AP23" s="289"/>
      <c r="AQ23" s="289"/>
    </row>
    <row r="24" spans="1:44" s="281" customFormat="1" ht="21.95" customHeight="1">
      <c r="A24" s="287" t="s">
        <v>608</v>
      </c>
      <c r="B24" s="294"/>
      <c r="C24" s="291"/>
      <c r="D24" s="293"/>
      <c r="E24" s="292"/>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0"/>
      <c r="AO24" s="289"/>
      <c r="AP24" s="289"/>
      <c r="AQ24" s="289"/>
    </row>
    <row r="25" spans="1:44" s="281" customFormat="1">
      <c r="A25" s="288"/>
      <c r="B25" s="288"/>
    </row>
    <row r="26" spans="1:44" s="281" customFormat="1">
      <c r="A26" s="284"/>
      <c r="B26" s="284"/>
      <c r="O26" s="285"/>
    </row>
    <row r="27" spans="1:44" s="281" customFormat="1" ht="14.25">
      <c r="A27" s="287" t="s">
        <v>607</v>
      </c>
      <c r="B27" s="286" t="s">
        <v>718</v>
      </c>
      <c r="O27" s="285"/>
    </row>
    <row r="28" spans="1:44" s="281" customFormat="1" ht="7.5" customHeight="1">
      <c r="A28" s="284"/>
      <c r="C28" s="283"/>
      <c r="D28" s="283"/>
    </row>
    <row r="29" spans="1:44" s="281" customFormat="1" ht="13.5" customHeight="1">
      <c r="A29" s="614"/>
      <c r="B29" s="615"/>
      <c r="C29" s="611" t="s">
        <v>606</v>
      </c>
      <c r="D29" s="612"/>
      <c r="E29" s="612"/>
      <c r="F29" s="612"/>
      <c r="G29" s="612"/>
      <c r="H29" s="612"/>
      <c r="I29" s="612"/>
      <c r="J29" s="612"/>
      <c r="K29" s="612"/>
      <c r="L29" s="612"/>
      <c r="M29" s="612"/>
      <c r="N29" s="612"/>
      <c r="O29" s="612"/>
      <c r="P29" s="612"/>
      <c r="Q29" s="612"/>
      <c r="R29" s="612"/>
      <c r="S29" s="612"/>
      <c r="T29" s="613"/>
      <c r="U29" s="611" t="s">
        <v>719</v>
      </c>
      <c r="V29" s="612"/>
      <c r="W29" s="612"/>
      <c r="X29" s="612"/>
      <c r="Y29" s="612"/>
      <c r="Z29" s="613"/>
    </row>
    <row r="30" spans="1:44" s="282" customFormat="1" ht="14.25" customHeight="1">
      <c r="A30" s="616"/>
      <c r="B30" s="617"/>
      <c r="C30" s="605" t="s">
        <v>605</v>
      </c>
      <c r="D30" s="606"/>
      <c r="E30" s="605" t="s">
        <v>604</v>
      </c>
      <c r="F30" s="606"/>
      <c r="G30" s="605" t="s">
        <v>603</v>
      </c>
      <c r="H30" s="606"/>
      <c r="I30" s="605" t="s">
        <v>602</v>
      </c>
      <c r="J30" s="606"/>
      <c r="K30" s="605" t="s">
        <v>601</v>
      </c>
      <c r="L30" s="606"/>
      <c r="M30" s="605" t="s">
        <v>600</v>
      </c>
      <c r="N30" s="606"/>
      <c r="O30" s="605" t="s">
        <v>599</v>
      </c>
      <c r="P30" s="606"/>
      <c r="Q30" s="605" t="s">
        <v>598</v>
      </c>
      <c r="R30" s="606"/>
      <c r="S30" s="605" t="s">
        <v>597</v>
      </c>
      <c r="T30" s="606"/>
      <c r="U30" s="605" t="s">
        <v>596</v>
      </c>
      <c r="V30" s="606"/>
      <c r="W30" s="605" t="s">
        <v>595</v>
      </c>
      <c r="X30" s="606"/>
      <c r="Y30" s="605" t="s">
        <v>594</v>
      </c>
      <c r="Z30" s="606"/>
    </row>
    <row r="31" spans="1:44" s="281" customFormat="1" ht="30" customHeight="1">
      <c r="A31" s="621" t="s">
        <v>593</v>
      </c>
      <c r="B31" s="622"/>
      <c r="C31" s="618"/>
      <c r="D31" s="619"/>
      <c r="E31" s="618"/>
      <c r="F31" s="619"/>
      <c r="G31" s="618"/>
      <c r="H31" s="619"/>
      <c r="I31" s="618"/>
      <c r="J31" s="619"/>
      <c r="K31" s="618"/>
      <c r="L31" s="619"/>
      <c r="M31" s="618"/>
      <c r="N31" s="619"/>
      <c r="O31" s="618"/>
      <c r="P31" s="619"/>
      <c r="Q31" s="618"/>
      <c r="R31" s="619"/>
      <c r="S31" s="618"/>
      <c r="T31" s="619"/>
      <c r="U31" s="618"/>
      <c r="V31" s="619"/>
      <c r="W31" s="618"/>
      <c r="X31" s="619"/>
      <c r="Y31" s="618"/>
      <c r="Z31" s="619"/>
    </row>
    <row r="32" spans="1:44" s="281" customFormat="1" ht="15" customHeight="1">
      <c r="C32" s="620" t="s">
        <v>592</v>
      </c>
      <c r="D32" s="620"/>
      <c r="E32" s="620"/>
      <c r="F32" s="620"/>
      <c r="G32" s="620"/>
      <c r="H32" s="620"/>
      <c r="I32" s="620"/>
      <c r="J32" s="620"/>
      <c r="K32" s="620"/>
      <c r="L32" s="620"/>
      <c r="M32" s="620"/>
      <c r="N32" s="620"/>
      <c r="O32" s="620"/>
      <c r="P32" s="620"/>
      <c r="Q32" s="620"/>
      <c r="R32" s="620"/>
      <c r="S32" s="620"/>
      <c r="T32" s="620"/>
      <c r="U32" s="620"/>
      <c r="V32" s="620"/>
      <c r="W32" s="620"/>
      <c r="X32" s="620"/>
      <c r="Y32" s="620"/>
      <c r="Z32" s="620"/>
    </row>
    <row r="33" s="281" customFormat="1"/>
    <row r="34" s="281" customFormat="1"/>
    <row r="35" s="281" customFormat="1"/>
  </sheetData>
  <mergeCells count="37">
    <mergeCell ref="A29:B30"/>
    <mergeCell ref="C29:T29"/>
    <mergeCell ref="W31:X31"/>
    <mergeCell ref="Y31:Z31"/>
    <mergeCell ref="C32:Z32"/>
    <mergeCell ref="K31:L31"/>
    <mergeCell ref="M31:N31"/>
    <mergeCell ref="O31:P31"/>
    <mergeCell ref="Q31:R31"/>
    <mergeCell ref="S31:T31"/>
    <mergeCell ref="U31:V31"/>
    <mergeCell ref="A31:B31"/>
    <mergeCell ref="C31:D31"/>
    <mergeCell ref="E31:F31"/>
    <mergeCell ref="G31:H31"/>
    <mergeCell ref="I31:J31"/>
    <mergeCell ref="Q1:AD1"/>
    <mergeCell ref="AG1:AH1"/>
    <mergeCell ref="G2:L2"/>
    <mergeCell ref="V2:AD2"/>
    <mergeCell ref="U29:Z29"/>
    <mergeCell ref="B17:D17"/>
    <mergeCell ref="U17:V17"/>
    <mergeCell ref="Y17:Z17"/>
    <mergeCell ref="AD17:AE17"/>
    <mergeCell ref="U30:V30"/>
    <mergeCell ref="W30:X30"/>
    <mergeCell ref="Y30:Z30"/>
    <mergeCell ref="C30:D30"/>
    <mergeCell ref="E30:F30"/>
    <mergeCell ref="G30:H30"/>
    <mergeCell ref="I30:J30"/>
    <mergeCell ref="K30:L30"/>
    <mergeCell ref="M30:N30"/>
    <mergeCell ref="O30:P30"/>
    <mergeCell ref="Q30:R30"/>
    <mergeCell ref="S30:T30"/>
  </mergeCells>
  <phoneticPr fontId="2"/>
  <conditionalFormatting sqref="U17:V17 AH13:AH15 C15:AG15 AD17:AF17 AA17">
    <cfRule type="cellIs" dxfId="2652" priority="1" stopIfTrue="1" operator="equal">
      <formula>0</formula>
    </cfRule>
  </conditionalFormatting>
  <pageMargins left="0.61" right="0.31" top="0.96" bottom="0.46" header="0.66" footer="0.2"/>
  <pageSetup paperSize="9"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
  <sheetViews>
    <sheetView showGridLines="0" view="pageBreakPreview" zoomScale="115" zoomScaleNormal="100" zoomScaleSheetLayoutView="115" workbookViewId="0">
      <selection activeCell="A24" sqref="A24:R26"/>
    </sheetView>
  </sheetViews>
  <sheetFormatPr defaultRowHeight="12.75"/>
  <cols>
    <col min="1" max="1" width="4.625" style="367" customWidth="1"/>
    <col min="2" max="2" width="21.125" style="367" customWidth="1"/>
    <col min="3" max="3" width="8.5" style="367" customWidth="1"/>
    <col min="4" max="8" width="11.125" style="367" customWidth="1"/>
    <col min="9" max="256" width="9" style="367"/>
    <col min="257" max="257" width="4.625" style="367" customWidth="1"/>
    <col min="258" max="258" width="21.125" style="367" customWidth="1"/>
    <col min="259" max="259" width="8.5" style="367" customWidth="1"/>
    <col min="260" max="264" width="11.125" style="367" customWidth="1"/>
    <col min="265" max="512" width="9" style="367"/>
    <col min="513" max="513" width="4.625" style="367" customWidth="1"/>
    <col min="514" max="514" width="21.125" style="367" customWidth="1"/>
    <col min="515" max="515" width="8.5" style="367" customWidth="1"/>
    <col min="516" max="520" width="11.125" style="367" customWidth="1"/>
    <col min="521" max="768" width="9" style="367"/>
    <col min="769" max="769" width="4.625" style="367" customWidth="1"/>
    <col min="770" max="770" width="21.125" style="367" customWidth="1"/>
    <col min="771" max="771" width="8.5" style="367" customWidth="1"/>
    <col min="772" max="776" width="11.125" style="367" customWidth="1"/>
    <col min="777" max="1024" width="9" style="367"/>
    <col min="1025" max="1025" width="4.625" style="367" customWidth="1"/>
    <col min="1026" max="1026" width="21.125" style="367" customWidth="1"/>
    <col min="1027" max="1027" width="8.5" style="367" customWidth="1"/>
    <col min="1028" max="1032" width="11.125" style="367" customWidth="1"/>
    <col min="1033" max="1280" width="9" style="367"/>
    <col min="1281" max="1281" width="4.625" style="367" customWidth="1"/>
    <col min="1282" max="1282" width="21.125" style="367" customWidth="1"/>
    <col min="1283" max="1283" width="8.5" style="367" customWidth="1"/>
    <col min="1284" max="1288" width="11.125" style="367" customWidth="1"/>
    <col min="1289" max="1536" width="9" style="367"/>
    <col min="1537" max="1537" width="4.625" style="367" customWidth="1"/>
    <col min="1538" max="1538" width="21.125" style="367" customWidth="1"/>
    <col min="1539" max="1539" width="8.5" style="367" customWidth="1"/>
    <col min="1540" max="1544" width="11.125" style="367" customWidth="1"/>
    <col min="1545" max="1792" width="9" style="367"/>
    <col min="1793" max="1793" width="4.625" style="367" customWidth="1"/>
    <col min="1794" max="1794" width="21.125" style="367" customWidth="1"/>
    <col min="1795" max="1795" width="8.5" style="367" customWidth="1"/>
    <col min="1796" max="1800" width="11.125" style="367" customWidth="1"/>
    <col min="1801" max="2048" width="9" style="367"/>
    <col min="2049" max="2049" width="4.625" style="367" customWidth="1"/>
    <col min="2050" max="2050" width="21.125" style="367" customWidth="1"/>
    <col min="2051" max="2051" width="8.5" style="367" customWidth="1"/>
    <col min="2052" max="2056" width="11.125" style="367" customWidth="1"/>
    <col min="2057" max="2304" width="9" style="367"/>
    <col min="2305" max="2305" width="4.625" style="367" customWidth="1"/>
    <col min="2306" max="2306" width="21.125" style="367" customWidth="1"/>
    <col min="2307" max="2307" width="8.5" style="367" customWidth="1"/>
    <col min="2308" max="2312" width="11.125" style="367" customWidth="1"/>
    <col min="2313" max="2560" width="9" style="367"/>
    <col min="2561" max="2561" width="4.625" style="367" customWidth="1"/>
    <col min="2562" max="2562" width="21.125" style="367" customWidth="1"/>
    <col min="2563" max="2563" width="8.5" style="367" customWidth="1"/>
    <col min="2564" max="2568" width="11.125" style="367" customWidth="1"/>
    <col min="2569" max="2816" width="9" style="367"/>
    <col min="2817" max="2817" width="4.625" style="367" customWidth="1"/>
    <col min="2818" max="2818" width="21.125" style="367" customWidth="1"/>
    <col min="2819" max="2819" width="8.5" style="367" customWidth="1"/>
    <col min="2820" max="2824" width="11.125" style="367" customWidth="1"/>
    <col min="2825" max="3072" width="9" style="367"/>
    <col min="3073" max="3073" width="4.625" style="367" customWidth="1"/>
    <col min="3074" max="3074" width="21.125" style="367" customWidth="1"/>
    <col min="3075" max="3075" width="8.5" style="367" customWidth="1"/>
    <col min="3076" max="3080" width="11.125" style="367" customWidth="1"/>
    <col min="3081" max="3328" width="9" style="367"/>
    <col min="3329" max="3329" width="4.625" style="367" customWidth="1"/>
    <col min="3330" max="3330" width="21.125" style="367" customWidth="1"/>
    <col min="3331" max="3331" width="8.5" style="367" customWidth="1"/>
    <col min="3332" max="3336" width="11.125" style="367" customWidth="1"/>
    <col min="3337" max="3584" width="9" style="367"/>
    <col min="3585" max="3585" width="4.625" style="367" customWidth="1"/>
    <col min="3586" max="3586" width="21.125" style="367" customWidth="1"/>
    <col min="3587" max="3587" width="8.5" style="367" customWidth="1"/>
    <col min="3588" max="3592" width="11.125" style="367" customWidth="1"/>
    <col min="3593" max="3840" width="9" style="367"/>
    <col min="3841" max="3841" width="4.625" style="367" customWidth="1"/>
    <col min="3842" max="3842" width="21.125" style="367" customWidth="1"/>
    <col min="3843" max="3843" width="8.5" style="367" customWidth="1"/>
    <col min="3844" max="3848" width="11.125" style="367" customWidth="1"/>
    <col min="3849" max="4096" width="9" style="367"/>
    <col min="4097" max="4097" width="4.625" style="367" customWidth="1"/>
    <col min="4098" max="4098" width="21.125" style="367" customWidth="1"/>
    <col min="4099" max="4099" width="8.5" style="367" customWidth="1"/>
    <col min="4100" max="4104" width="11.125" style="367" customWidth="1"/>
    <col min="4105" max="4352" width="9" style="367"/>
    <col min="4353" max="4353" width="4.625" style="367" customWidth="1"/>
    <col min="4354" max="4354" width="21.125" style="367" customWidth="1"/>
    <col min="4355" max="4355" width="8.5" style="367" customWidth="1"/>
    <col min="4356" max="4360" width="11.125" style="367" customWidth="1"/>
    <col min="4361" max="4608" width="9" style="367"/>
    <col min="4609" max="4609" width="4.625" style="367" customWidth="1"/>
    <col min="4610" max="4610" width="21.125" style="367" customWidth="1"/>
    <col min="4611" max="4611" width="8.5" style="367" customWidth="1"/>
    <col min="4612" max="4616" width="11.125" style="367" customWidth="1"/>
    <col min="4617" max="4864" width="9" style="367"/>
    <col min="4865" max="4865" width="4.625" style="367" customWidth="1"/>
    <col min="4866" max="4866" width="21.125" style="367" customWidth="1"/>
    <col min="4867" max="4867" width="8.5" style="367" customWidth="1"/>
    <col min="4868" max="4872" width="11.125" style="367" customWidth="1"/>
    <col min="4873" max="5120" width="9" style="367"/>
    <col min="5121" max="5121" width="4.625" style="367" customWidth="1"/>
    <col min="5122" max="5122" width="21.125" style="367" customWidth="1"/>
    <col min="5123" max="5123" width="8.5" style="367" customWidth="1"/>
    <col min="5124" max="5128" width="11.125" style="367" customWidth="1"/>
    <col min="5129" max="5376" width="9" style="367"/>
    <col min="5377" max="5377" width="4.625" style="367" customWidth="1"/>
    <col min="5378" max="5378" width="21.125" style="367" customWidth="1"/>
    <col min="5379" max="5379" width="8.5" style="367" customWidth="1"/>
    <col min="5380" max="5384" width="11.125" style="367" customWidth="1"/>
    <col min="5385" max="5632" width="9" style="367"/>
    <col min="5633" max="5633" width="4.625" style="367" customWidth="1"/>
    <col min="5634" max="5634" width="21.125" style="367" customWidth="1"/>
    <col min="5635" max="5635" width="8.5" style="367" customWidth="1"/>
    <col min="5636" max="5640" width="11.125" style="367" customWidth="1"/>
    <col min="5641" max="5888" width="9" style="367"/>
    <col min="5889" max="5889" width="4.625" style="367" customWidth="1"/>
    <col min="5890" max="5890" width="21.125" style="367" customWidth="1"/>
    <col min="5891" max="5891" width="8.5" style="367" customWidth="1"/>
    <col min="5892" max="5896" width="11.125" style="367" customWidth="1"/>
    <col min="5897" max="6144" width="9" style="367"/>
    <col min="6145" max="6145" width="4.625" style="367" customWidth="1"/>
    <col min="6146" max="6146" width="21.125" style="367" customWidth="1"/>
    <col min="6147" max="6147" width="8.5" style="367" customWidth="1"/>
    <col min="6148" max="6152" width="11.125" style="367" customWidth="1"/>
    <col min="6153" max="6400" width="9" style="367"/>
    <col min="6401" max="6401" width="4.625" style="367" customWidth="1"/>
    <col min="6402" max="6402" width="21.125" style="367" customWidth="1"/>
    <col min="6403" max="6403" width="8.5" style="367" customWidth="1"/>
    <col min="6404" max="6408" width="11.125" style="367" customWidth="1"/>
    <col min="6409" max="6656" width="9" style="367"/>
    <col min="6657" max="6657" width="4.625" style="367" customWidth="1"/>
    <col min="6658" max="6658" width="21.125" style="367" customWidth="1"/>
    <col min="6659" max="6659" width="8.5" style="367" customWidth="1"/>
    <col min="6660" max="6664" width="11.125" style="367" customWidth="1"/>
    <col min="6665" max="6912" width="9" style="367"/>
    <col min="6913" max="6913" width="4.625" style="367" customWidth="1"/>
    <col min="6914" max="6914" width="21.125" style="367" customWidth="1"/>
    <col min="6915" max="6915" width="8.5" style="367" customWidth="1"/>
    <col min="6916" max="6920" width="11.125" style="367" customWidth="1"/>
    <col min="6921" max="7168" width="9" style="367"/>
    <col min="7169" max="7169" width="4.625" style="367" customWidth="1"/>
    <col min="7170" max="7170" width="21.125" style="367" customWidth="1"/>
    <col min="7171" max="7171" width="8.5" style="367" customWidth="1"/>
    <col min="7172" max="7176" width="11.125" style="367" customWidth="1"/>
    <col min="7177" max="7424" width="9" style="367"/>
    <col min="7425" max="7425" width="4.625" style="367" customWidth="1"/>
    <col min="7426" max="7426" width="21.125" style="367" customWidth="1"/>
    <col min="7427" max="7427" width="8.5" style="367" customWidth="1"/>
    <col min="7428" max="7432" width="11.125" style="367" customWidth="1"/>
    <col min="7433" max="7680" width="9" style="367"/>
    <col min="7681" max="7681" width="4.625" style="367" customWidth="1"/>
    <col min="7682" max="7682" width="21.125" style="367" customWidth="1"/>
    <col min="7683" max="7683" width="8.5" style="367" customWidth="1"/>
    <col min="7684" max="7688" width="11.125" style="367" customWidth="1"/>
    <col min="7689" max="7936" width="9" style="367"/>
    <col min="7937" max="7937" width="4.625" style="367" customWidth="1"/>
    <col min="7938" max="7938" width="21.125" style="367" customWidth="1"/>
    <col min="7939" max="7939" width="8.5" style="367" customWidth="1"/>
    <col min="7940" max="7944" width="11.125" style="367" customWidth="1"/>
    <col min="7945" max="8192" width="9" style="367"/>
    <col min="8193" max="8193" width="4.625" style="367" customWidth="1"/>
    <col min="8194" max="8194" width="21.125" style="367" customWidth="1"/>
    <col min="8195" max="8195" width="8.5" style="367" customWidth="1"/>
    <col min="8196" max="8200" width="11.125" style="367" customWidth="1"/>
    <col min="8201" max="8448" width="9" style="367"/>
    <col min="8449" max="8449" width="4.625" style="367" customWidth="1"/>
    <col min="8450" max="8450" width="21.125" style="367" customWidth="1"/>
    <col min="8451" max="8451" width="8.5" style="367" customWidth="1"/>
    <col min="8452" max="8456" width="11.125" style="367" customWidth="1"/>
    <col min="8457" max="8704" width="9" style="367"/>
    <col min="8705" max="8705" width="4.625" style="367" customWidth="1"/>
    <col min="8706" max="8706" width="21.125" style="367" customWidth="1"/>
    <col min="8707" max="8707" width="8.5" style="367" customWidth="1"/>
    <col min="8708" max="8712" width="11.125" style="367" customWidth="1"/>
    <col min="8713" max="8960" width="9" style="367"/>
    <col min="8961" max="8961" width="4.625" style="367" customWidth="1"/>
    <col min="8962" max="8962" width="21.125" style="367" customWidth="1"/>
    <col min="8963" max="8963" width="8.5" style="367" customWidth="1"/>
    <col min="8964" max="8968" width="11.125" style="367" customWidth="1"/>
    <col min="8969" max="9216" width="9" style="367"/>
    <col min="9217" max="9217" width="4.625" style="367" customWidth="1"/>
    <col min="9218" max="9218" width="21.125" style="367" customWidth="1"/>
    <col min="9219" max="9219" width="8.5" style="367" customWidth="1"/>
    <col min="9220" max="9224" width="11.125" style="367" customWidth="1"/>
    <col min="9225" max="9472" width="9" style="367"/>
    <col min="9473" max="9473" width="4.625" style="367" customWidth="1"/>
    <col min="9474" max="9474" width="21.125" style="367" customWidth="1"/>
    <col min="9475" max="9475" width="8.5" style="367" customWidth="1"/>
    <col min="9476" max="9480" width="11.125" style="367" customWidth="1"/>
    <col min="9481" max="9728" width="9" style="367"/>
    <col min="9729" max="9729" width="4.625" style="367" customWidth="1"/>
    <col min="9730" max="9730" width="21.125" style="367" customWidth="1"/>
    <col min="9731" max="9731" width="8.5" style="367" customWidth="1"/>
    <col min="9732" max="9736" width="11.125" style="367" customWidth="1"/>
    <col min="9737" max="9984" width="9" style="367"/>
    <col min="9985" max="9985" width="4.625" style="367" customWidth="1"/>
    <col min="9986" max="9986" width="21.125" style="367" customWidth="1"/>
    <col min="9987" max="9987" width="8.5" style="367" customWidth="1"/>
    <col min="9988" max="9992" width="11.125" style="367" customWidth="1"/>
    <col min="9993" max="10240" width="9" style="367"/>
    <col min="10241" max="10241" width="4.625" style="367" customWidth="1"/>
    <col min="10242" max="10242" width="21.125" style="367" customWidth="1"/>
    <col min="10243" max="10243" width="8.5" style="367" customWidth="1"/>
    <col min="10244" max="10248" width="11.125" style="367" customWidth="1"/>
    <col min="10249" max="10496" width="9" style="367"/>
    <col min="10497" max="10497" width="4.625" style="367" customWidth="1"/>
    <col min="10498" max="10498" width="21.125" style="367" customWidth="1"/>
    <col min="10499" max="10499" width="8.5" style="367" customWidth="1"/>
    <col min="10500" max="10504" width="11.125" style="367" customWidth="1"/>
    <col min="10505" max="10752" width="9" style="367"/>
    <col min="10753" max="10753" width="4.625" style="367" customWidth="1"/>
    <col min="10754" max="10754" width="21.125" style="367" customWidth="1"/>
    <col min="10755" max="10755" width="8.5" style="367" customWidth="1"/>
    <col min="10756" max="10760" width="11.125" style="367" customWidth="1"/>
    <col min="10761" max="11008" width="9" style="367"/>
    <col min="11009" max="11009" width="4.625" style="367" customWidth="1"/>
    <col min="11010" max="11010" width="21.125" style="367" customWidth="1"/>
    <col min="11011" max="11011" width="8.5" style="367" customWidth="1"/>
    <col min="11012" max="11016" width="11.125" style="367" customWidth="1"/>
    <col min="11017" max="11264" width="9" style="367"/>
    <col min="11265" max="11265" width="4.625" style="367" customWidth="1"/>
    <col min="11266" max="11266" width="21.125" style="367" customWidth="1"/>
    <col min="11267" max="11267" width="8.5" style="367" customWidth="1"/>
    <col min="11268" max="11272" width="11.125" style="367" customWidth="1"/>
    <col min="11273" max="11520" width="9" style="367"/>
    <col min="11521" max="11521" width="4.625" style="367" customWidth="1"/>
    <col min="11522" max="11522" width="21.125" style="367" customWidth="1"/>
    <col min="11523" max="11523" width="8.5" style="367" customWidth="1"/>
    <col min="11524" max="11528" width="11.125" style="367" customWidth="1"/>
    <col min="11529" max="11776" width="9" style="367"/>
    <col min="11777" max="11777" width="4.625" style="367" customWidth="1"/>
    <col min="11778" max="11778" width="21.125" style="367" customWidth="1"/>
    <col min="11779" max="11779" width="8.5" style="367" customWidth="1"/>
    <col min="11780" max="11784" width="11.125" style="367" customWidth="1"/>
    <col min="11785" max="12032" width="9" style="367"/>
    <col min="12033" max="12033" width="4.625" style="367" customWidth="1"/>
    <col min="12034" max="12034" width="21.125" style="367" customWidth="1"/>
    <col min="12035" max="12035" width="8.5" style="367" customWidth="1"/>
    <col min="12036" max="12040" width="11.125" style="367" customWidth="1"/>
    <col min="12041" max="12288" width="9" style="367"/>
    <col min="12289" max="12289" width="4.625" style="367" customWidth="1"/>
    <col min="12290" max="12290" width="21.125" style="367" customWidth="1"/>
    <col min="12291" max="12291" width="8.5" style="367" customWidth="1"/>
    <col min="12292" max="12296" width="11.125" style="367" customWidth="1"/>
    <col min="12297" max="12544" width="9" style="367"/>
    <col min="12545" max="12545" width="4.625" style="367" customWidth="1"/>
    <col min="12546" max="12546" width="21.125" style="367" customWidth="1"/>
    <col min="12547" max="12547" width="8.5" style="367" customWidth="1"/>
    <col min="12548" max="12552" width="11.125" style="367" customWidth="1"/>
    <col min="12553" max="12800" width="9" style="367"/>
    <col min="12801" max="12801" width="4.625" style="367" customWidth="1"/>
    <col min="12802" max="12802" width="21.125" style="367" customWidth="1"/>
    <col min="12803" max="12803" width="8.5" style="367" customWidth="1"/>
    <col min="12804" max="12808" width="11.125" style="367" customWidth="1"/>
    <col min="12809" max="13056" width="9" style="367"/>
    <col min="13057" max="13057" width="4.625" style="367" customWidth="1"/>
    <col min="13058" max="13058" width="21.125" style="367" customWidth="1"/>
    <col min="13059" max="13059" width="8.5" style="367" customWidth="1"/>
    <col min="13060" max="13064" width="11.125" style="367" customWidth="1"/>
    <col min="13065" max="13312" width="9" style="367"/>
    <col min="13313" max="13313" width="4.625" style="367" customWidth="1"/>
    <col min="13314" max="13314" width="21.125" style="367" customWidth="1"/>
    <col min="13315" max="13315" width="8.5" style="367" customWidth="1"/>
    <col min="13316" max="13320" width="11.125" style="367" customWidth="1"/>
    <col min="13321" max="13568" width="9" style="367"/>
    <col min="13569" max="13569" width="4.625" style="367" customWidth="1"/>
    <col min="13570" max="13570" width="21.125" style="367" customWidth="1"/>
    <col min="13571" max="13571" width="8.5" style="367" customWidth="1"/>
    <col min="13572" max="13576" width="11.125" style="367" customWidth="1"/>
    <col min="13577" max="13824" width="9" style="367"/>
    <col min="13825" max="13825" width="4.625" style="367" customWidth="1"/>
    <col min="13826" max="13826" width="21.125" style="367" customWidth="1"/>
    <col min="13827" max="13827" width="8.5" style="367" customWidth="1"/>
    <col min="13828" max="13832" width="11.125" style="367" customWidth="1"/>
    <col min="13833" max="14080" width="9" style="367"/>
    <col min="14081" max="14081" width="4.625" style="367" customWidth="1"/>
    <col min="14082" max="14082" width="21.125" style="367" customWidth="1"/>
    <col min="14083" max="14083" width="8.5" style="367" customWidth="1"/>
    <col min="14084" max="14088" width="11.125" style="367" customWidth="1"/>
    <col min="14089" max="14336" width="9" style="367"/>
    <col min="14337" max="14337" width="4.625" style="367" customWidth="1"/>
    <col min="14338" max="14338" width="21.125" style="367" customWidth="1"/>
    <col min="14339" max="14339" width="8.5" style="367" customWidth="1"/>
    <col min="14340" max="14344" width="11.125" style="367" customWidth="1"/>
    <col min="14345" max="14592" width="9" style="367"/>
    <col min="14593" max="14593" width="4.625" style="367" customWidth="1"/>
    <col min="14594" max="14594" width="21.125" style="367" customWidth="1"/>
    <col min="14595" max="14595" width="8.5" style="367" customWidth="1"/>
    <col min="14596" max="14600" width="11.125" style="367" customWidth="1"/>
    <col min="14601" max="14848" width="9" style="367"/>
    <col min="14849" max="14849" width="4.625" style="367" customWidth="1"/>
    <col min="14850" max="14850" width="21.125" style="367" customWidth="1"/>
    <col min="14851" max="14851" width="8.5" style="367" customWidth="1"/>
    <col min="14852" max="14856" width="11.125" style="367" customWidth="1"/>
    <col min="14857" max="15104" width="9" style="367"/>
    <col min="15105" max="15105" width="4.625" style="367" customWidth="1"/>
    <col min="15106" max="15106" width="21.125" style="367" customWidth="1"/>
    <col min="15107" max="15107" width="8.5" style="367" customWidth="1"/>
    <col min="15108" max="15112" width="11.125" style="367" customWidth="1"/>
    <col min="15113" max="15360" width="9" style="367"/>
    <col min="15361" max="15361" width="4.625" style="367" customWidth="1"/>
    <col min="15362" max="15362" width="21.125" style="367" customWidth="1"/>
    <col min="15363" max="15363" width="8.5" style="367" customWidth="1"/>
    <col min="15364" max="15368" width="11.125" style="367" customWidth="1"/>
    <col min="15369" max="15616" width="9" style="367"/>
    <col min="15617" max="15617" width="4.625" style="367" customWidth="1"/>
    <col min="15618" max="15618" width="21.125" style="367" customWidth="1"/>
    <col min="15619" max="15619" width="8.5" style="367" customWidth="1"/>
    <col min="15620" max="15624" width="11.125" style="367" customWidth="1"/>
    <col min="15625" max="15872" width="9" style="367"/>
    <col min="15873" max="15873" width="4.625" style="367" customWidth="1"/>
    <col min="15874" max="15874" width="21.125" style="367" customWidth="1"/>
    <col min="15875" max="15875" width="8.5" style="367" customWidth="1"/>
    <col min="15876" max="15880" width="11.125" style="367" customWidth="1"/>
    <col min="15881" max="16128" width="9" style="367"/>
    <col min="16129" max="16129" width="4.625" style="367" customWidth="1"/>
    <col min="16130" max="16130" width="21.125" style="367" customWidth="1"/>
    <col min="16131" max="16131" width="8.5" style="367" customWidth="1"/>
    <col min="16132" max="16136" width="11.125" style="367" customWidth="1"/>
    <col min="16137" max="16384" width="9" style="367"/>
  </cols>
  <sheetData>
    <row r="1" spans="1:8" ht="20.25" customHeight="1">
      <c r="H1" s="389" t="s">
        <v>654</v>
      </c>
    </row>
    <row r="2" spans="1:8" ht="20.25" customHeight="1">
      <c r="A2" s="388"/>
      <c r="C2" s="623" t="s">
        <v>653</v>
      </c>
      <c r="D2" s="623"/>
      <c r="E2" s="623"/>
      <c r="F2" s="623"/>
    </row>
    <row r="3" spans="1:8" ht="19.5" customHeight="1">
      <c r="E3" s="624" t="s">
        <v>652</v>
      </c>
      <c r="F3" s="624"/>
      <c r="G3" s="624"/>
      <c r="H3" s="624"/>
    </row>
    <row r="4" spans="1:8" s="377" customFormat="1" ht="14.25" customHeight="1">
      <c r="A4" s="625"/>
      <c r="B4" s="627" t="s">
        <v>651</v>
      </c>
      <c r="C4" s="627" t="s">
        <v>650</v>
      </c>
      <c r="D4" s="629" t="s">
        <v>649</v>
      </c>
      <c r="E4" s="629"/>
      <c r="F4" s="629"/>
      <c r="G4" s="629"/>
      <c r="H4" s="629"/>
    </row>
    <row r="5" spans="1:8" s="377" customFormat="1" ht="25.5" customHeight="1">
      <c r="A5" s="626"/>
      <c r="B5" s="628"/>
      <c r="C5" s="628"/>
      <c r="D5" s="387" t="s">
        <v>648</v>
      </c>
      <c r="E5" s="386" t="s">
        <v>647</v>
      </c>
      <c r="F5" s="386" t="s">
        <v>646</v>
      </c>
      <c r="G5" s="386" t="s">
        <v>645</v>
      </c>
      <c r="H5" s="385" t="s">
        <v>644</v>
      </c>
    </row>
    <row r="6" spans="1:8" s="377" customFormat="1" ht="23.25" customHeight="1">
      <c r="A6" s="374">
        <v>1</v>
      </c>
      <c r="B6" s="381"/>
      <c r="C6" s="381"/>
      <c r="D6" s="384"/>
      <c r="E6" s="383"/>
      <c r="F6" s="383"/>
      <c r="G6" s="383"/>
      <c r="H6" s="382"/>
    </row>
    <row r="7" spans="1:8" s="377" customFormat="1" ht="23.25" customHeight="1">
      <c r="A7" s="374">
        <v>2</v>
      </c>
      <c r="B7" s="381"/>
      <c r="C7" s="381"/>
      <c r="D7" s="380"/>
      <c r="E7" s="379"/>
      <c r="F7" s="379"/>
      <c r="G7" s="379"/>
      <c r="H7" s="378"/>
    </row>
    <row r="8" spans="1:8" s="377" customFormat="1" ht="23.25" customHeight="1">
      <c r="A8" s="374">
        <v>3</v>
      </c>
      <c r="B8" s="374"/>
      <c r="C8" s="374"/>
      <c r="D8" s="380"/>
      <c r="E8" s="379"/>
      <c r="F8" s="379"/>
      <c r="G8" s="379"/>
      <c r="H8" s="378"/>
    </row>
    <row r="9" spans="1:8" s="377" customFormat="1" ht="23.25" customHeight="1">
      <c r="A9" s="374">
        <v>4</v>
      </c>
      <c r="B9" s="374"/>
      <c r="C9" s="374"/>
      <c r="D9" s="380"/>
      <c r="E9" s="379"/>
      <c r="F9" s="379"/>
      <c r="G9" s="379"/>
      <c r="H9" s="378"/>
    </row>
    <row r="10" spans="1:8" s="377" customFormat="1" ht="23.25" customHeight="1">
      <c r="A10" s="374">
        <v>5</v>
      </c>
      <c r="B10" s="374"/>
      <c r="C10" s="374"/>
      <c r="D10" s="380"/>
      <c r="E10" s="379"/>
      <c r="F10" s="379"/>
      <c r="G10" s="379"/>
      <c r="H10" s="378"/>
    </row>
    <row r="11" spans="1:8" s="377" customFormat="1" ht="23.25" customHeight="1">
      <c r="A11" s="374">
        <v>6</v>
      </c>
      <c r="B11" s="374"/>
      <c r="C11" s="374"/>
      <c r="D11" s="380"/>
      <c r="E11" s="379"/>
      <c r="F11" s="379"/>
      <c r="G11" s="379"/>
      <c r="H11" s="378"/>
    </row>
    <row r="12" spans="1:8" s="377" customFormat="1" ht="23.25" customHeight="1">
      <c r="A12" s="374">
        <v>7</v>
      </c>
      <c r="B12" s="374"/>
      <c r="C12" s="374"/>
      <c r="D12" s="380"/>
      <c r="E12" s="379"/>
      <c r="F12" s="379"/>
      <c r="G12" s="379"/>
      <c r="H12" s="378"/>
    </row>
    <row r="13" spans="1:8" s="377" customFormat="1" ht="23.25" customHeight="1">
      <c r="A13" s="374">
        <v>8</v>
      </c>
      <c r="B13" s="374"/>
      <c r="C13" s="374"/>
      <c r="D13" s="380"/>
      <c r="E13" s="379"/>
      <c r="F13" s="379"/>
      <c r="G13" s="379"/>
      <c r="H13" s="378"/>
    </row>
    <row r="14" spans="1:8" s="377" customFormat="1" ht="23.25" customHeight="1">
      <c r="A14" s="374">
        <v>9</v>
      </c>
      <c r="B14" s="374"/>
      <c r="C14" s="374"/>
      <c r="D14" s="380"/>
      <c r="E14" s="379"/>
      <c r="F14" s="379"/>
      <c r="G14" s="379"/>
      <c r="H14" s="378"/>
    </row>
    <row r="15" spans="1:8" s="377" customFormat="1" ht="23.25" customHeight="1">
      <c r="A15" s="374">
        <v>10</v>
      </c>
      <c r="B15" s="374"/>
      <c r="C15" s="374"/>
      <c r="D15" s="380"/>
      <c r="E15" s="379"/>
      <c r="F15" s="379"/>
      <c r="G15" s="379"/>
      <c r="H15" s="378"/>
    </row>
    <row r="16" spans="1:8" s="377" customFormat="1" ht="23.25" customHeight="1">
      <c r="A16" s="374">
        <v>11</v>
      </c>
      <c r="B16" s="374"/>
      <c r="C16" s="374"/>
      <c r="D16" s="380"/>
      <c r="E16" s="379"/>
      <c r="F16" s="379"/>
      <c r="G16" s="379"/>
      <c r="H16" s="378"/>
    </row>
    <row r="17" spans="1:8" s="377" customFormat="1" ht="23.25" customHeight="1">
      <c r="A17" s="374">
        <v>12</v>
      </c>
      <c r="B17" s="374"/>
      <c r="C17" s="374"/>
      <c r="D17" s="380"/>
      <c r="E17" s="379"/>
      <c r="F17" s="379"/>
      <c r="G17" s="379"/>
      <c r="H17" s="378"/>
    </row>
    <row r="18" spans="1:8" s="377" customFormat="1" ht="23.25" customHeight="1">
      <c r="A18" s="374">
        <v>13</v>
      </c>
      <c r="B18" s="374"/>
      <c r="C18" s="374"/>
      <c r="D18" s="380"/>
      <c r="E18" s="379"/>
      <c r="F18" s="379"/>
      <c r="G18" s="379"/>
      <c r="H18" s="378"/>
    </row>
    <row r="19" spans="1:8" s="377" customFormat="1" ht="23.25" customHeight="1">
      <c r="A19" s="374">
        <v>14</v>
      </c>
      <c r="B19" s="374"/>
      <c r="C19" s="374"/>
      <c r="D19" s="380"/>
      <c r="E19" s="379"/>
      <c r="F19" s="379"/>
      <c r="G19" s="379"/>
      <c r="H19" s="378"/>
    </row>
    <row r="20" spans="1:8" s="377" customFormat="1" ht="23.25" customHeight="1">
      <c r="A20" s="374">
        <v>15</v>
      </c>
      <c r="B20" s="374"/>
      <c r="C20" s="374"/>
      <c r="D20" s="380"/>
      <c r="E20" s="379"/>
      <c r="F20" s="379"/>
      <c r="G20" s="379"/>
      <c r="H20" s="378"/>
    </row>
    <row r="21" spans="1:8" s="377" customFormat="1" ht="23.25" customHeight="1">
      <c r="A21" s="374">
        <v>16</v>
      </c>
      <c r="B21" s="374"/>
      <c r="C21" s="374"/>
      <c r="D21" s="380"/>
      <c r="E21" s="379"/>
      <c r="F21" s="379"/>
      <c r="G21" s="379"/>
      <c r="H21" s="378"/>
    </row>
    <row r="22" spans="1:8" s="377" customFormat="1" ht="23.25" customHeight="1">
      <c r="A22" s="374">
        <v>17</v>
      </c>
      <c r="B22" s="374"/>
      <c r="C22" s="374"/>
      <c r="D22" s="380"/>
      <c r="E22" s="379"/>
      <c r="F22" s="379"/>
      <c r="G22" s="379"/>
      <c r="H22" s="378"/>
    </row>
    <row r="23" spans="1:8" s="377" customFormat="1" ht="23.25" customHeight="1">
      <c r="A23" s="374">
        <v>18</v>
      </c>
      <c r="B23" s="374"/>
      <c r="C23" s="374"/>
      <c r="D23" s="380"/>
      <c r="E23" s="379"/>
      <c r="F23" s="379"/>
      <c r="G23" s="379"/>
      <c r="H23" s="378"/>
    </row>
    <row r="24" spans="1:8" s="377" customFormat="1" ht="23.25" customHeight="1">
      <c r="A24" s="374">
        <v>19</v>
      </c>
      <c r="B24" s="374"/>
      <c r="C24" s="374"/>
      <c r="D24" s="380"/>
      <c r="E24" s="379"/>
      <c r="F24" s="379"/>
      <c r="G24" s="379"/>
      <c r="H24" s="378"/>
    </row>
    <row r="25" spans="1:8" s="377" customFormat="1" ht="23.25" customHeight="1">
      <c r="A25" s="374">
        <v>20</v>
      </c>
      <c r="B25" s="374"/>
      <c r="C25" s="374"/>
      <c r="D25" s="380"/>
      <c r="E25" s="379"/>
      <c r="F25" s="379"/>
      <c r="G25" s="379"/>
      <c r="H25" s="378"/>
    </row>
    <row r="26" spans="1:8" s="377" customFormat="1" ht="23.25" customHeight="1">
      <c r="A26" s="374">
        <v>21</v>
      </c>
      <c r="B26" s="374"/>
      <c r="C26" s="374"/>
      <c r="D26" s="380"/>
      <c r="E26" s="379"/>
      <c r="F26" s="379"/>
      <c r="G26" s="379"/>
      <c r="H26" s="378"/>
    </row>
    <row r="27" spans="1:8" s="377" customFormat="1" ht="23.25" customHeight="1">
      <c r="A27" s="374">
        <v>22</v>
      </c>
      <c r="B27" s="374"/>
      <c r="C27" s="374"/>
      <c r="D27" s="375"/>
      <c r="E27" s="369"/>
      <c r="F27" s="369"/>
      <c r="G27" s="369"/>
      <c r="H27" s="368"/>
    </row>
    <row r="28" spans="1:8" s="377" customFormat="1" ht="23.25" customHeight="1">
      <c r="A28" s="374">
        <v>23</v>
      </c>
      <c r="B28" s="373"/>
      <c r="C28" s="372"/>
      <c r="D28" s="375"/>
      <c r="E28" s="369"/>
      <c r="F28" s="369"/>
      <c r="G28" s="369"/>
      <c r="H28" s="368"/>
    </row>
    <row r="29" spans="1:8" s="377" customFormat="1" ht="23.25" customHeight="1">
      <c r="A29" s="374">
        <v>24</v>
      </c>
      <c r="B29" s="373"/>
      <c r="C29" s="372"/>
      <c r="D29" s="375"/>
      <c r="E29" s="369"/>
      <c r="F29" s="369"/>
      <c r="G29" s="369"/>
      <c r="H29" s="368"/>
    </row>
    <row r="30" spans="1:8" s="377" customFormat="1" ht="23.25" customHeight="1">
      <c r="A30" s="374">
        <v>25</v>
      </c>
      <c r="B30" s="373"/>
      <c r="C30" s="372"/>
      <c r="D30" s="375"/>
      <c r="E30" s="369"/>
      <c r="F30" s="369"/>
      <c r="G30" s="369"/>
      <c r="H30" s="368"/>
    </row>
    <row r="31" spans="1:8" s="377" customFormat="1" ht="23.25" customHeight="1">
      <c r="A31" s="374">
        <v>26</v>
      </c>
      <c r="B31" s="373"/>
      <c r="C31" s="372"/>
      <c r="D31" s="371"/>
      <c r="E31" s="370"/>
      <c r="F31" s="369"/>
      <c r="G31" s="369"/>
      <c r="H31" s="368"/>
    </row>
    <row r="32" spans="1:8" ht="23.25" customHeight="1">
      <c r="A32" s="374">
        <v>27</v>
      </c>
      <c r="B32" s="373"/>
      <c r="C32" s="373"/>
      <c r="D32" s="371"/>
      <c r="E32" s="370"/>
      <c r="F32" s="370"/>
      <c r="G32" s="370"/>
      <c r="H32" s="376"/>
    </row>
    <row r="33" spans="1:8" ht="23.25" customHeight="1">
      <c r="A33" s="374">
        <v>28</v>
      </c>
      <c r="B33" s="373"/>
      <c r="C33" s="372"/>
      <c r="D33" s="375"/>
      <c r="E33" s="369"/>
      <c r="F33" s="369"/>
      <c r="G33" s="369"/>
      <c r="H33" s="368"/>
    </row>
    <row r="34" spans="1:8" ht="23.25" customHeight="1">
      <c r="A34" s="374">
        <v>29</v>
      </c>
      <c r="B34" s="373"/>
      <c r="C34" s="372"/>
      <c r="D34" s="375"/>
      <c r="E34" s="369"/>
      <c r="F34" s="369"/>
      <c r="G34" s="369"/>
      <c r="H34" s="368"/>
    </row>
    <row r="35" spans="1:8" ht="23.25" customHeight="1">
      <c r="A35" s="374">
        <v>30</v>
      </c>
      <c r="B35" s="373"/>
      <c r="C35" s="372"/>
      <c r="D35" s="371"/>
      <c r="E35" s="370"/>
      <c r="F35" s="369"/>
      <c r="G35" s="369"/>
      <c r="H35" s="368"/>
    </row>
  </sheetData>
  <mergeCells count="6">
    <mergeCell ref="C2:F2"/>
    <mergeCell ref="E3:H3"/>
    <mergeCell ref="A4:A5"/>
    <mergeCell ref="B4:B5"/>
    <mergeCell ref="C4:C5"/>
    <mergeCell ref="D4:H4"/>
  </mergeCells>
  <phoneticPr fontId="2"/>
  <pageMargins left="0.75" right="0.46" top="0.9" bottom="0.51" header="0.47" footer="0.32"/>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L199"/>
  <sheetViews>
    <sheetView showGridLines="0" view="pageBreakPreview" zoomScaleNormal="130" zoomScaleSheetLayoutView="100" workbookViewId="0">
      <selection sqref="A1:AA1"/>
    </sheetView>
  </sheetViews>
  <sheetFormatPr defaultColWidth="3.125" defaultRowHeight="26.25"/>
  <cols>
    <col min="1" max="1" width="2.375" style="471" customWidth="1"/>
    <col min="2" max="2" width="4" style="471" customWidth="1"/>
    <col min="3" max="18" width="3.125" style="471" customWidth="1"/>
    <col min="19" max="21" width="3.125" style="460" customWidth="1"/>
    <col min="22" max="22" width="0.5" style="460" customWidth="1"/>
    <col min="23" max="24" width="3.125" style="460" hidden="1" customWidth="1"/>
    <col min="25" max="27" width="3.125" style="495" customWidth="1"/>
    <col min="28" max="16384" width="3.125" style="460"/>
  </cols>
  <sheetData>
    <row r="1" spans="1:27" ht="33.75" customHeight="1">
      <c r="A1" s="696" t="s">
        <v>709</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row>
    <row r="2" spans="1:27">
      <c r="A2" s="461" t="s">
        <v>689</v>
      </c>
      <c r="B2" s="462"/>
      <c r="C2" s="462"/>
      <c r="D2" s="462"/>
      <c r="E2" s="463"/>
      <c r="F2" s="463"/>
      <c r="G2" s="463"/>
      <c r="H2" s="463"/>
      <c r="I2" s="463"/>
      <c r="J2" s="463"/>
      <c r="K2" s="463"/>
      <c r="L2" s="463"/>
      <c r="M2" s="463"/>
      <c r="N2" s="462"/>
      <c r="O2" s="462"/>
      <c r="P2" s="462"/>
      <c r="Q2" s="464"/>
      <c r="R2" s="465"/>
      <c r="S2" s="466"/>
      <c r="T2" s="467"/>
      <c r="U2" s="467"/>
      <c r="V2" s="468"/>
      <c r="W2" s="468"/>
      <c r="X2" s="468"/>
      <c r="Y2" s="468"/>
      <c r="Z2" s="468"/>
      <c r="AA2" s="468"/>
    </row>
    <row r="3" spans="1:27" ht="15" customHeight="1">
      <c r="A3" s="469"/>
      <c r="B3" s="419"/>
      <c r="C3" s="470"/>
      <c r="D3" s="470"/>
      <c r="E3" s="470"/>
      <c r="F3" s="470"/>
      <c r="G3" s="470"/>
      <c r="H3" s="470"/>
      <c r="I3" s="470"/>
      <c r="U3" s="472"/>
      <c r="V3" s="472"/>
      <c r="W3" s="472"/>
      <c r="X3" s="472"/>
      <c r="Y3" s="664" t="s">
        <v>663</v>
      </c>
      <c r="Z3" s="665"/>
      <c r="AA3" s="666"/>
    </row>
    <row r="4" spans="1:27" ht="7.5" customHeight="1">
      <c r="A4" s="470"/>
      <c r="B4" s="697" t="s">
        <v>662</v>
      </c>
      <c r="C4" s="698" t="s">
        <v>688</v>
      </c>
      <c r="D4" s="650"/>
      <c r="E4" s="650"/>
      <c r="F4" s="650"/>
      <c r="G4" s="650"/>
      <c r="H4" s="650"/>
      <c r="I4" s="650"/>
      <c r="J4" s="650"/>
      <c r="K4" s="650"/>
      <c r="L4" s="650"/>
      <c r="M4" s="650"/>
      <c r="N4" s="650"/>
      <c r="O4" s="650"/>
      <c r="P4" s="650"/>
      <c r="Q4" s="650"/>
      <c r="R4" s="650"/>
      <c r="S4" s="650"/>
      <c r="T4" s="650"/>
      <c r="U4" s="650"/>
      <c r="V4" s="650"/>
      <c r="W4" s="650"/>
      <c r="X4" s="650"/>
      <c r="Y4" s="693"/>
      <c r="Z4" s="693"/>
      <c r="AA4" s="693"/>
    </row>
    <row r="5" spans="1:27" ht="14.25">
      <c r="A5" s="470"/>
      <c r="B5" s="697"/>
      <c r="C5" s="650"/>
      <c r="D5" s="650"/>
      <c r="E5" s="650"/>
      <c r="F5" s="650"/>
      <c r="G5" s="650"/>
      <c r="H5" s="650"/>
      <c r="I5" s="650"/>
      <c r="J5" s="650"/>
      <c r="K5" s="650"/>
      <c r="L5" s="650"/>
      <c r="M5" s="650"/>
      <c r="N5" s="650"/>
      <c r="O5" s="650"/>
      <c r="P5" s="650"/>
      <c r="Q5" s="650"/>
      <c r="R5" s="650"/>
      <c r="S5" s="650"/>
      <c r="T5" s="650"/>
      <c r="U5" s="650"/>
      <c r="V5" s="650"/>
      <c r="W5" s="650"/>
      <c r="X5" s="650"/>
      <c r="Y5" s="693"/>
      <c r="Z5" s="693"/>
      <c r="AA5" s="693"/>
    </row>
    <row r="6" spans="1:27" ht="7.5" customHeight="1">
      <c r="A6" s="470"/>
      <c r="B6" s="697"/>
      <c r="C6" s="650"/>
      <c r="D6" s="650"/>
      <c r="E6" s="650"/>
      <c r="F6" s="650"/>
      <c r="G6" s="650"/>
      <c r="H6" s="650"/>
      <c r="I6" s="650"/>
      <c r="J6" s="650"/>
      <c r="K6" s="650"/>
      <c r="L6" s="650"/>
      <c r="M6" s="650"/>
      <c r="N6" s="650"/>
      <c r="O6" s="650"/>
      <c r="P6" s="650"/>
      <c r="Q6" s="650"/>
      <c r="R6" s="650"/>
      <c r="S6" s="650"/>
      <c r="T6" s="650"/>
      <c r="U6" s="650"/>
      <c r="V6" s="650"/>
      <c r="W6" s="650"/>
      <c r="X6" s="650"/>
      <c r="Y6" s="693"/>
      <c r="Z6" s="693"/>
      <c r="AA6" s="693"/>
    </row>
    <row r="7" spans="1:27" ht="4.5" customHeight="1">
      <c r="A7" s="470"/>
      <c r="B7" s="473"/>
      <c r="C7" s="662" t="s">
        <v>687</v>
      </c>
      <c r="D7" s="640"/>
      <c r="E7" s="640"/>
      <c r="F7" s="640"/>
      <c r="G7" s="640"/>
      <c r="H7" s="640"/>
      <c r="I7" s="640"/>
      <c r="J7" s="640"/>
      <c r="K7" s="640"/>
      <c r="L7" s="640"/>
      <c r="M7" s="640"/>
      <c r="N7" s="640"/>
      <c r="O7" s="640"/>
      <c r="P7" s="640"/>
      <c r="Q7" s="640"/>
      <c r="R7" s="640"/>
      <c r="S7" s="640"/>
      <c r="T7" s="640"/>
      <c r="U7" s="640"/>
      <c r="V7" s="640"/>
      <c r="W7" s="640"/>
      <c r="X7" s="640"/>
      <c r="Y7" s="640"/>
      <c r="Z7" s="640"/>
      <c r="AA7" s="641"/>
    </row>
    <row r="8" spans="1:27" ht="15" customHeight="1">
      <c r="A8" s="470"/>
      <c r="B8" s="659" t="s">
        <v>674</v>
      </c>
      <c r="C8" s="645"/>
      <c r="D8" s="646"/>
      <c r="E8" s="646"/>
      <c r="F8" s="646"/>
      <c r="G8" s="646"/>
      <c r="H8" s="646"/>
      <c r="I8" s="646"/>
      <c r="J8" s="646"/>
      <c r="K8" s="646"/>
      <c r="L8" s="646"/>
      <c r="M8" s="646"/>
      <c r="N8" s="646"/>
      <c r="O8" s="646"/>
      <c r="P8" s="646"/>
      <c r="Q8" s="646"/>
      <c r="R8" s="646"/>
      <c r="S8" s="646"/>
      <c r="T8" s="646"/>
      <c r="U8" s="646"/>
      <c r="V8" s="646"/>
      <c r="W8" s="646"/>
      <c r="X8" s="646"/>
      <c r="Y8" s="646"/>
      <c r="Z8" s="646"/>
      <c r="AA8" s="647"/>
    </row>
    <row r="9" spans="1:27" ht="23.25" customHeight="1">
      <c r="A9" s="470"/>
      <c r="B9" s="660"/>
      <c r="C9" s="650" t="s">
        <v>686</v>
      </c>
      <c r="D9" s="650"/>
      <c r="E9" s="650"/>
      <c r="F9" s="650"/>
      <c r="G9" s="650"/>
      <c r="H9" s="650"/>
      <c r="I9" s="650"/>
      <c r="J9" s="650"/>
      <c r="K9" s="650"/>
      <c r="L9" s="650"/>
      <c r="M9" s="650"/>
      <c r="N9" s="650"/>
      <c r="O9" s="650"/>
      <c r="P9" s="650"/>
      <c r="Q9" s="650"/>
      <c r="R9" s="650"/>
      <c r="S9" s="650"/>
      <c r="T9" s="650"/>
      <c r="U9" s="650"/>
      <c r="V9" s="650"/>
      <c r="W9" s="650"/>
      <c r="X9" s="650"/>
      <c r="Y9" s="693"/>
      <c r="Z9" s="693"/>
      <c r="AA9" s="693"/>
    </row>
    <row r="10" spans="1:27" ht="23.25" customHeight="1">
      <c r="A10" s="470"/>
      <c r="B10" s="660"/>
      <c r="C10" s="668" t="s">
        <v>685</v>
      </c>
      <c r="D10" s="668"/>
      <c r="E10" s="668"/>
      <c r="F10" s="668"/>
      <c r="G10" s="668"/>
      <c r="H10" s="668"/>
      <c r="I10" s="668"/>
      <c r="J10" s="668"/>
      <c r="K10" s="668"/>
      <c r="L10" s="668"/>
      <c r="M10" s="668"/>
      <c r="N10" s="668"/>
      <c r="O10" s="668"/>
      <c r="P10" s="668"/>
      <c r="Q10" s="668"/>
      <c r="R10" s="668"/>
      <c r="S10" s="668"/>
      <c r="T10" s="668"/>
      <c r="U10" s="668"/>
      <c r="V10" s="668"/>
      <c r="W10" s="668"/>
      <c r="X10" s="668"/>
      <c r="Y10" s="630"/>
      <c r="Z10" s="631"/>
      <c r="AA10" s="632"/>
    </row>
    <row r="11" spans="1:27" ht="11.25" customHeight="1">
      <c r="A11" s="470"/>
      <c r="B11" s="660"/>
      <c r="C11" s="701" t="s">
        <v>684</v>
      </c>
      <c r="D11" s="702"/>
      <c r="E11" s="702"/>
      <c r="F11" s="702"/>
      <c r="G11" s="702"/>
      <c r="H11" s="702"/>
      <c r="I11" s="702"/>
      <c r="J11" s="702"/>
      <c r="K11" s="702"/>
      <c r="L11" s="702"/>
      <c r="M11" s="702"/>
      <c r="N11" s="702"/>
      <c r="O11" s="702"/>
      <c r="P11" s="702"/>
      <c r="Q11" s="702"/>
      <c r="R11" s="702"/>
      <c r="S11" s="702"/>
      <c r="T11" s="702"/>
      <c r="U11" s="702"/>
      <c r="V11" s="474"/>
      <c r="W11" s="475"/>
      <c r="X11" s="475"/>
      <c r="Y11" s="636"/>
      <c r="Z11" s="637"/>
      <c r="AA11" s="638"/>
    </row>
    <row r="12" spans="1:27" ht="22.5" customHeight="1">
      <c r="A12" s="470"/>
      <c r="B12" s="660"/>
      <c r="C12" s="650" t="s">
        <v>683</v>
      </c>
      <c r="D12" s="650"/>
      <c r="E12" s="650"/>
      <c r="F12" s="650"/>
      <c r="G12" s="650"/>
      <c r="H12" s="650"/>
      <c r="I12" s="650"/>
      <c r="J12" s="650"/>
      <c r="K12" s="650"/>
      <c r="L12" s="650"/>
      <c r="M12" s="650"/>
      <c r="N12" s="650"/>
      <c r="O12" s="650"/>
      <c r="P12" s="650"/>
      <c r="Q12" s="650"/>
      <c r="R12" s="650"/>
      <c r="S12" s="650"/>
      <c r="T12" s="650"/>
      <c r="U12" s="650"/>
      <c r="V12" s="650"/>
      <c r="W12" s="650"/>
      <c r="X12" s="650"/>
      <c r="Y12" s="693"/>
      <c r="Z12" s="693"/>
      <c r="AA12" s="693"/>
    </row>
    <row r="13" spans="1:27" ht="23.25" customHeight="1">
      <c r="A13" s="470"/>
      <c r="B13" s="660"/>
      <c r="C13" s="668" t="s">
        <v>682</v>
      </c>
      <c r="D13" s="668"/>
      <c r="E13" s="668"/>
      <c r="F13" s="668"/>
      <c r="G13" s="668"/>
      <c r="H13" s="668"/>
      <c r="I13" s="668"/>
      <c r="J13" s="668"/>
      <c r="K13" s="668"/>
      <c r="L13" s="668"/>
      <c r="M13" s="668"/>
      <c r="N13" s="668"/>
      <c r="O13" s="668"/>
      <c r="P13" s="668"/>
      <c r="Q13" s="668"/>
      <c r="R13" s="668"/>
      <c r="S13" s="668"/>
      <c r="T13" s="668"/>
      <c r="U13" s="668"/>
      <c r="V13" s="668"/>
      <c r="W13" s="650"/>
      <c r="X13" s="650"/>
      <c r="Y13" s="693"/>
      <c r="Z13" s="693"/>
      <c r="AA13" s="693"/>
    </row>
    <row r="14" spans="1:27" ht="26.25" customHeight="1">
      <c r="A14" s="470"/>
      <c r="B14" s="660"/>
      <c r="C14" s="694" t="s">
        <v>681</v>
      </c>
      <c r="D14" s="694"/>
      <c r="E14" s="694"/>
      <c r="F14" s="694"/>
      <c r="G14" s="694"/>
      <c r="H14" s="694"/>
      <c r="I14" s="694"/>
      <c r="J14" s="694"/>
      <c r="K14" s="694"/>
      <c r="L14" s="694"/>
      <c r="M14" s="694"/>
      <c r="N14" s="694"/>
      <c r="O14" s="694"/>
      <c r="P14" s="694"/>
      <c r="Q14" s="694"/>
      <c r="R14" s="694"/>
      <c r="S14" s="694"/>
      <c r="T14" s="694"/>
      <c r="U14" s="694"/>
      <c r="V14" s="694"/>
      <c r="W14" s="476"/>
      <c r="X14" s="476"/>
      <c r="Y14" s="695" t="s">
        <v>680</v>
      </c>
      <c r="Z14" s="695"/>
      <c r="AA14" s="695"/>
    </row>
    <row r="15" spans="1:27" ht="18" customHeight="1">
      <c r="A15" s="470"/>
      <c r="B15" s="699" t="s">
        <v>679</v>
      </c>
      <c r="C15" s="662" t="s">
        <v>678</v>
      </c>
      <c r="D15" s="640"/>
      <c r="E15" s="640"/>
      <c r="F15" s="640"/>
      <c r="G15" s="640"/>
      <c r="H15" s="640"/>
      <c r="I15" s="640"/>
      <c r="J15" s="640"/>
      <c r="K15" s="640"/>
      <c r="L15" s="640"/>
      <c r="M15" s="640"/>
      <c r="N15" s="640"/>
      <c r="O15" s="640"/>
      <c r="P15" s="640"/>
      <c r="Q15" s="640"/>
      <c r="R15" s="640"/>
      <c r="S15" s="640"/>
      <c r="T15" s="640"/>
      <c r="U15" s="640"/>
      <c r="V15" s="641"/>
      <c r="W15" s="476"/>
      <c r="X15" s="476"/>
      <c r="Y15" s="630"/>
      <c r="Z15" s="631"/>
      <c r="AA15" s="632"/>
    </row>
    <row r="16" spans="1:27" ht="18" customHeight="1">
      <c r="A16" s="470"/>
      <c r="B16" s="700"/>
      <c r="C16" s="645"/>
      <c r="D16" s="646"/>
      <c r="E16" s="646"/>
      <c r="F16" s="646"/>
      <c r="G16" s="646"/>
      <c r="H16" s="646"/>
      <c r="I16" s="646"/>
      <c r="J16" s="646"/>
      <c r="K16" s="646"/>
      <c r="L16" s="646"/>
      <c r="M16" s="646"/>
      <c r="N16" s="646"/>
      <c r="O16" s="646"/>
      <c r="P16" s="646"/>
      <c r="Q16" s="646"/>
      <c r="R16" s="646"/>
      <c r="S16" s="646"/>
      <c r="T16" s="646"/>
      <c r="U16" s="646"/>
      <c r="V16" s="647"/>
      <c r="W16" s="459"/>
      <c r="X16" s="459"/>
      <c r="Y16" s="636"/>
      <c r="Z16" s="637"/>
      <c r="AA16" s="638"/>
    </row>
    <row r="17" spans="1:27" ht="28.5" customHeight="1">
      <c r="A17" s="469" t="s">
        <v>677</v>
      </c>
      <c r="B17" s="419"/>
      <c r="C17" s="470"/>
      <c r="D17" s="470"/>
      <c r="E17" s="470"/>
      <c r="F17" s="470"/>
      <c r="G17" s="470"/>
      <c r="H17" s="470"/>
      <c r="I17" s="470"/>
      <c r="U17" s="472"/>
      <c r="V17" s="472"/>
      <c r="W17" s="472"/>
      <c r="X17" s="472"/>
      <c r="Y17" s="460"/>
      <c r="Z17" s="460"/>
      <c r="AA17" s="460"/>
    </row>
    <row r="18" spans="1:27" ht="7.5" customHeight="1">
      <c r="A18" s="470"/>
      <c r="B18" s="473"/>
      <c r="C18" s="639" t="s">
        <v>676</v>
      </c>
      <c r="D18" s="640"/>
      <c r="E18" s="640"/>
      <c r="F18" s="640"/>
      <c r="G18" s="640"/>
      <c r="H18" s="640"/>
      <c r="I18" s="640"/>
      <c r="J18" s="640"/>
      <c r="K18" s="640"/>
      <c r="L18" s="640"/>
      <c r="M18" s="640"/>
      <c r="N18" s="640"/>
      <c r="O18" s="640"/>
      <c r="P18" s="640"/>
      <c r="Q18" s="640"/>
      <c r="R18" s="640"/>
      <c r="S18" s="640"/>
      <c r="T18" s="640"/>
      <c r="U18" s="640"/>
      <c r="V18" s="640"/>
      <c r="W18" s="640"/>
      <c r="X18" s="641"/>
      <c r="Y18" s="630"/>
      <c r="Z18" s="631"/>
      <c r="AA18" s="632"/>
    </row>
    <row r="19" spans="1:27" ht="14.25">
      <c r="A19" s="470"/>
      <c r="B19" s="477" t="s">
        <v>662</v>
      </c>
      <c r="C19" s="663"/>
      <c r="D19" s="667"/>
      <c r="E19" s="667"/>
      <c r="F19" s="667"/>
      <c r="G19" s="667"/>
      <c r="H19" s="667"/>
      <c r="I19" s="667"/>
      <c r="J19" s="667"/>
      <c r="K19" s="667"/>
      <c r="L19" s="667"/>
      <c r="M19" s="667"/>
      <c r="N19" s="667"/>
      <c r="O19" s="667"/>
      <c r="P19" s="667"/>
      <c r="Q19" s="667"/>
      <c r="R19" s="667"/>
      <c r="S19" s="667"/>
      <c r="T19" s="667"/>
      <c r="U19" s="667"/>
      <c r="V19" s="667"/>
      <c r="W19" s="667"/>
      <c r="X19" s="644"/>
      <c r="Y19" s="633"/>
      <c r="Z19" s="634"/>
      <c r="AA19" s="635"/>
    </row>
    <row r="20" spans="1:27" ht="7.5" customHeight="1">
      <c r="A20" s="470"/>
      <c r="B20" s="478"/>
      <c r="C20" s="645"/>
      <c r="D20" s="646"/>
      <c r="E20" s="646"/>
      <c r="F20" s="646"/>
      <c r="G20" s="646"/>
      <c r="H20" s="646"/>
      <c r="I20" s="646"/>
      <c r="J20" s="646"/>
      <c r="K20" s="646"/>
      <c r="L20" s="646"/>
      <c r="M20" s="646"/>
      <c r="N20" s="646"/>
      <c r="O20" s="646"/>
      <c r="P20" s="646"/>
      <c r="Q20" s="646"/>
      <c r="R20" s="646"/>
      <c r="S20" s="646"/>
      <c r="T20" s="646"/>
      <c r="U20" s="646"/>
      <c r="V20" s="646"/>
      <c r="W20" s="646"/>
      <c r="X20" s="647"/>
      <c r="Y20" s="636"/>
      <c r="Z20" s="637"/>
      <c r="AA20" s="638"/>
    </row>
    <row r="21" spans="1:27" ht="7.5" customHeight="1">
      <c r="A21" s="470"/>
      <c r="B21" s="473"/>
      <c r="C21" s="672" t="s">
        <v>675</v>
      </c>
      <c r="D21" s="673"/>
      <c r="E21" s="673"/>
      <c r="F21" s="673"/>
      <c r="G21" s="673"/>
      <c r="H21" s="673"/>
      <c r="I21" s="673"/>
      <c r="J21" s="673"/>
      <c r="K21" s="673"/>
      <c r="L21" s="673"/>
      <c r="M21" s="673"/>
      <c r="N21" s="673"/>
      <c r="O21" s="673"/>
      <c r="P21" s="673"/>
      <c r="Q21" s="673"/>
      <c r="R21" s="673"/>
      <c r="S21" s="673"/>
      <c r="T21" s="673"/>
      <c r="U21" s="673"/>
      <c r="V21" s="673"/>
      <c r="W21" s="673"/>
      <c r="X21" s="674"/>
      <c r="Y21" s="681"/>
      <c r="Z21" s="682"/>
      <c r="AA21" s="683"/>
    </row>
    <row r="22" spans="1:27" ht="13.5" customHeight="1">
      <c r="A22" s="470"/>
      <c r="B22" s="477" t="s">
        <v>674</v>
      </c>
      <c r="C22" s="675"/>
      <c r="D22" s="676"/>
      <c r="E22" s="676"/>
      <c r="F22" s="676"/>
      <c r="G22" s="676"/>
      <c r="H22" s="676"/>
      <c r="I22" s="676"/>
      <c r="J22" s="676"/>
      <c r="K22" s="676"/>
      <c r="L22" s="676"/>
      <c r="M22" s="676"/>
      <c r="N22" s="676"/>
      <c r="O22" s="676"/>
      <c r="P22" s="676"/>
      <c r="Q22" s="676"/>
      <c r="R22" s="676"/>
      <c r="S22" s="676"/>
      <c r="T22" s="676"/>
      <c r="U22" s="676"/>
      <c r="V22" s="676"/>
      <c r="W22" s="676"/>
      <c r="X22" s="677"/>
      <c r="Y22" s="684"/>
      <c r="Z22" s="685"/>
      <c r="AA22" s="686"/>
    </row>
    <row r="23" spans="1:27" ht="7.5" customHeight="1">
      <c r="A23" s="470"/>
      <c r="B23" s="478"/>
      <c r="C23" s="678"/>
      <c r="D23" s="679"/>
      <c r="E23" s="679"/>
      <c r="F23" s="679"/>
      <c r="G23" s="679"/>
      <c r="H23" s="679"/>
      <c r="I23" s="679"/>
      <c r="J23" s="679"/>
      <c r="K23" s="679"/>
      <c r="L23" s="679"/>
      <c r="M23" s="679"/>
      <c r="N23" s="679"/>
      <c r="O23" s="679"/>
      <c r="P23" s="679"/>
      <c r="Q23" s="679"/>
      <c r="R23" s="679"/>
      <c r="S23" s="679"/>
      <c r="T23" s="679"/>
      <c r="U23" s="679"/>
      <c r="V23" s="679"/>
      <c r="W23" s="679"/>
      <c r="X23" s="680"/>
      <c r="Y23" s="687"/>
      <c r="Z23" s="688"/>
      <c r="AA23" s="689"/>
    </row>
    <row r="24" spans="1:27" ht="7.5" customHeight="1">
      <c r="A24" s="470"/>
      <c r="B24" s="473"/>
      <c r="C24" s="662" t="s">
        <v>673</v>
      </c>
      <c r="D24" s="640"/>
      <c r="E24" s="640"/>
      <c r="F24" s="640"/>
      <c r="G24" s="640"/>
      <c r="H24" s="640"/>
      <c r="I24" s="640"/>
      <c r="J24" s="640"/>
      <c r="K24" s="640"/>
      <c r="L24" s="640"/>
      <c r="M24" s="640"/>
      <c r="N24" s="640"/>
      <c r="O24" s="640"/>
      <c r="P24" s="640"/>
      <c r="Q24" s="640"/>
      <c r="R24" s="640"/>
      <c r="S24" s="640"/>
      <c r="T24" s="640"/>
      <c r="U24" s="640"/>
      <c r="V24" s="640"/>
      <c r="W24" s="640"/>
      <c r="X24" s="641"/>
      <c r="Y24" s="630"/>
      <c r="Z24" s="631"/>
      <c r="AA24" s="632"/>
    </row>
    <row r="25" spans="1:27" ht="14.25">
      <c r="A25" s="470"/>
      <c r="B25" s="479" t="s">
        <v>363</v>
      </c>
      <c r="C25" s="663"/>
      <c r="D25" s="643"/>
      <c r="E25" s="643"/>
      <c r="F25" s="643"/>
      <c r="G25" s="643"/>
      <c r="H25" s="643"/>
      <c r="I25" s="643"/>
      <c r="J25" s="643"/>
      <c r="K25" s="643"/>
      <c r="L25" s="643"/>
      <c r="M25" s="643"/>
      <c r="N25" s="643"/>
      <c r="O25" s="643"/>
      <c r="P25" s="643"/>
      <c r="Q25" s="643"/>
      <c r="R25" s="643"/>
      <c r="S25" s="643"/>
      <c r="T25" s="643"/>
      <c r="U25" s="643"/>
      <c r="V25" s="643"/>
      <c r="W25" s="643"/>
      <c r="X25" s="644"/>
      <c r="Y25" s="633"/>
      <c r="Z25" s="634"/>
      <c r="AA25" s="635"/>
    </row>
    <row r="26" spans="1:27" ht="7.5" customHeight="1">
      <c r="A26" s="470"/>
      <c r="B26" s="477"/>
      <c r="C26" s="690"/>
      <c r="D26" s="691"/>
      <c r="E26" s="691"/>
      <c r="F26" s="691"/>
      <c r="G26" s="691"/>
      <c r="H26" s="691"/>
      <c r="I26" s="691"/>
      <c r="J26" s="691"/>
      <c r="K26" s="691"/>
      <c r="L26" s="691"/>
      <c r="M26" s="691"/>
      <c r="N26" s="691"/>
      <c r="O26" s="691"/>
      <c r="P26" s="691"/>
      <c r="Q26" s="691"/>
      <c r="R26" s="691"/>
      <c r="S26" s="691"/>
      <c r="T26" s="691"/>
      <c r="U26" s="691"/>
      <c r="V26" s="691"/>
      <c r="W26" s="691"/>
      <c r="X26" s="692"/>
      <c r="Y26" s="669"/>
      <c r="Z26" s="670"/>
      <c r="AA26" s="671"/>
    </row>
    <row r="27" spans="1:27" ht="7.5" customHeight="1">
      <c r="A27" s="470"/>
      <c r="B27" s="473"/>
      <c r="C27" s="662" t="s">
        <v>672</v>
      </c>
      <c r="D27" s="640"/>
      <c r="E27" s="640"/>
      <c r="F27" s="640"/>
      <c r="G27" s="640"/>
      <c r="H27" s="640"/>
      <c r="I27" s="640"/>
      <c r="J27" s="640"/>
      <c r="K27" s="640"/>
      <c r="L27" s="640"/>
      <c r="M27" s="640"/>
      <c r="N27" s="640"/>
      <c r="O27" s="640"/>
      <c r="P27" s="640"/>
      <c r="Q27" s="640"/>
      <c r="R27" s="640"/>
      <c r="S27" s="640"/>
      <c r="T27" s="640"/>
      <c r="U27" s="640"/>
      <c r="V27" s="640"/>
      <c r="W27" s="640"/>
      <c r="X27" s="641"/>
      <c r="Y27" s="630"/>
      <c r="Z27" s="631"/>
      <c r="AA27" s="632"/>
    </row>
    <row r="28" spans="1:27" ht="13.5" customHeight="1">
      <c r="A28" s="470"/>
      <c r="B28" s="477" t="s">
        <v>671</v>
      </c>
      <c r="C28" s="663"/>
      <c r="D28" s="667"/>
      <c r="E28" s="667"/>
      <c r="F28" s="667"/>
      <c r="G28" s="667"/>
      <c r="H28" s="667"/>
      <c r="I28" s="667"/>
      <c r="J28" s="667"/>
      <c r="K28" s="667"/>
      <c r="L28" s="667"/>
      <c r="M28" s="667"/>
      <c r="N28" s="667"/>
      <c r="O28" s="667"/>
      <c r="P28" s="667"/>
      <c r="Q28" s="667"/>
      <c r="R28" s="667"/>
      <c r="S28" s="667"/>
      <c r="T28" s="667"/>
      <c r="U28" s="667"/>
      <c r="V28" s="667"/>
      <c r="W28" s="667"/>
      <c r="X28" s="644"/>
      <c r="Y28" s="633"/>
      <c r="Z28" s="634"/>
      <c r="AA28" s="635"/>
    </row>
    <row r="29" spans="1:27" ht="7.5" customHeight="1">
      <c r="A29" s="470"/>
      <c r="B29" s="478"/>
      <c r="C29" s="645"/>
      <c r="D29" s="646"/>
      <c r="E29" s="646"/>
      <c r="F29" s="646"/>
      <c r="G29" s="646"/>
      <c r="H29" s="646"/>
      <c r="I29" s="646"/>
      <c r="J29" s="646"/>
      <c r="K29" s="646"/>
      <c r="L29" s="646"/>
      <c r="M29" s="646"/>
      <c r="N29" s="646"/>
      <c r="O29" s="646"/>
      <c r="P29" s="646"/>
      <c r="Q29" s="646"/>
      <c r="R29" s="646"/>
      <c r="S29" s="646"/>
      <c r="T29" s="646"/>
      <c r="U29" s="646"/>
      <c r="V29" s="646"/>
      <c r="W29" s="646"/>
      <c r="X29" s="647"/>
      <c r="Y29" s="636"/>
      <c r="Z29" s="637"/>
      <c r="AA29" s="638"/>
    </row>
    <row r="30" spans="1:27" ht="7.5" customHeight="1">
      <c r="A30" s="470"/>
      <c r="B30" s="473"/>
      <c r="C30" s="662" t="s">
        <v>670</v>
      </c>
      <c r="D30" s="640"/>
      <c r="E30" s="640"/>
      <c r="F30" s="640"/>
      <c r="G30" s="640"/>
      <c r="H30" s="640"/>
      <c r="I30" s="640"/>
      <c r="J30" s="640"/>
      <c r="K30" s="640"/>
      <c r="L30" s="640"/>
      <c r="M30" s="640"/>
      <c r="N30" s="640"/>
      <c r="O30" s="640"/>
      <c r="P30" s="640"/>
      <c r="Q30" s="640"/>
      <c r="R30" s="640"/>
      <c r="S30" s="640"/>
      <c r="T30" s="640"/>
      <c r="U30" s="640"/>
      <c r="V30" s="640"/>
      <c r="W30" s="640"/>
      <c r="X30" s="641"/>
      <c r="Y30" s="630"/>
      <c r="Z30" s="631"/>
      <c r="AA30" s="632"/>
    </row>
    <row r="31" spans="1:27" ht="13.5" customHeight="1">
      <c r="A31" s="470"/>
      <c r="B31" s="477" t="s">
        <v>669</v>
      </c>
      <c r="C31" s="663"/>
      <c r="D31" s="643"/>
      <c r="E31" s="643"/>
      <c r="F31" s="643"/>
      <c r="G31" s="643"/>
      <c r="H31" s="643"/>
      <c r="I31" s="643"/>
      <c r="J31" s="643"/>
      <c r="K31" s="643"/>
      <c r="L31" s="643"/>
      <c r="M31" s="643"/>
      <c r="N31" s="643"/>
      <c r="O31" s="643"/>
      <c r="P31" s="643"/>
      <c r="Q31" s="643"/>
      <c r="R31" s="643"/>
      <c r="S31" s="643"/>
      <c r="T31" s="643"/>
      <c r="U31" s="643"/>
      <c r="V31" s="643"/>
      <c r="W31" s="643"/>
      <c r="X31" s="644"/>
      <c r="Y31" s="633"/>
      <c r="Z31" s="634"/>
      <c r="AA31" s="635"/>
    </row>
    <row r="32" spans="1:27" ht="7.5" customHeight="1">
      <c r="A32" s="470"/>
      <c r="B32" s="478"/>
      <c r="C32" s="645"/>
      <c r="D32" s="646"/>
      <c r="E32" s="646"/>
      <c r="F32" s="646"/>
      <c r="G32" s="646"/>
      <c r="H32" s="646"/>
      <c r="I32" s="646"/>
      <c r="J32" s="646"/>
      <c r="K32" s="646"/>
      <c r="L32" s="646"/>
      <c r="M32" s="646"/>
      <c r="N32" s="646"/>
      <c r="O32" s="646"/>
      <c r="P32" s="646"/>
      <c r="Q32" s="646"/>
      <c r="R32" s="646"/>
      <c r="S32" s="646"/>
      <c r="T32" s="646"/>
      <c r="U32" s="646"/>
      <c r="V32" s="646"/>
      <c r="W32" s="646"/>
      <c r="X32" s="647"/>
      <c r="Y32" s="636"/>
      <c r="Z32" s="637"/>
      <c r="AA32" s="638"/>
    </row>
    <row r="33" spans="1:27" ht="7.5" customHeight="1">
      <c r="A33" s="470"/>
      <c r="B33" s="473"/>
      <c r="C33" s="662" t="s">
        <v>668</v>
      </c>
      <c r="D33" s="640"/>
      <c r="E33" s="640"/>
      <c r="F33" s="640"/>
      <c r="G33" s="640"/>
      <c r="H33" s="640"/>
      <c r="I33" s="640"/>
      <c r="J33" s="640"/>
      <c r="K33" s="640"/>
      <c r="L33" s="640"/>
      <c r="M33" s="640"/>
      <c r="N33" s="640"/>
      <c r="O33" s="640"/>
      <c r="P33" s="640"/>
      <c r="Q33" s="640"/>
      <c r="R33" s="640"/>
      <c r="S33" s="640"/>
      <c r="T33" s="640"/>
      <c r="U33" s="640"/>
      <c r="V33" s="640"/>
      <c r="W33" s="640"/>
      <c r="X33" s="641"/>
      <c r="Y33" s="630"/>
      <c r="Z33" s="631"/>
      <c r="AA33" s="632"/>
    </row>
    <row r="34" spans="1:27" ht="13.5" customHeight="1">
      <c r="A34" s="470"/>
      <c r="B34" s="477" t="s">
        <v>442</v>
      </c>
      <c r="C34" s="663"/>
      <c r="D34" s="643"/>
      <c r="E34" s="643"/>
      <c r="F34" s="643"/>
      <c r="G34" s="643"/>
      <c r="H34" s="643"/>
      <c r="I34" s="643"/>
      <c r="J34" s="643"/>
      <c r="K34" s="643"/>
      <c r="L34" s="643"/>
      <c r="M34" s="643"/>
      <c r="N34" s="643"/>
      <c r="O34" s="643"/>
      <c r="P34" s="643"/>
      <c r="Q34" s="643"/>
      <c r="R34" s="643"/>
      <c r="S34" s="643"/>
      <c r="T34" s="643"/>
      <c r="U34" s="643"/>
      <c r="V34" s="643"/>
      <c r="W34" s="643"/>
      <c r="X34" s="644"/>
      <c r="Y34" s="633"/>
      <c r="Z34" s="634"/>
      <c r="AA34" s="635"/>
    </row>
    <row r="35" spans="1:27" ht="7.5" customHeight="1">
      <c r="A35" s="470"/>
      <c r="B35" s="478"/>
      <c r="C35" s="645"/>
      <c r="D35" s="646"/>
      <c r="E35" s="646"/>
      <c r="F35" s="646"/>
      <c r="G35" s="646"/>
      <c r="H35" s="646"/>
      <c r="I35" s="646"/>
      <c r="J35" s="646"/>
      <c r="K35" s="646"/>
      <c r="L35" s="646"/>
      <c r="M35" s="646"/>
      <c r="N35" s="646"/>
      <c r="O35" s="646"/>
      <c r="P35" s="646"/>
      <c r="Q35" s="646"/>
      <c r="R35" s="646"/>
      <c r="S35" s="646"/>
      <c r="T35" s="646"/>
      <c r="U35" s="646"/>
      <c r="V35" s="646"/>
      <c r="W35" s="646"/>
      <c r="X35" s="647"/>
      <c r="Y35" s="636"/>
      <c r="Z35" s="637"/>
      <c r="AA35" s="638"/>
    </row>
    <row r="36" spans="1:27" ht="7.5" customHeight="1">
      <c r="A36" s="470"/>
      <c r="B36" s="473"/>
      <c r="C36" s="639" t="s">
        <v>667</v>
      </c>
      <c r="D36" s="640"/>
      <c r="E36" s="640"/>
      <c r="F36" s="640"/>
      <c r="G36" s="640"/>
      <c r="H36" s="640"/>
      <c r="I36" s="640"/>
      <c r="J36" s="640"/>
      <c r="K36" s="640"/>
      <c r="L36" s="640"/>
      <c r="M36" s="640"/>
      <c r="N36" s="640"/>
      <c r="O36" s="640"/>
      <c r="P36" s="640"/>
      <c r="Q36" s="640"/>
      <c r="R36" s="640"/>
      <c r="S36" s="640"/>
      <c r="T36" s="640"/>
      <c r="U36" s="640"/>
      <c r="V36" s="640"/>
      <c r="W36" s="640"/>
      <c r="X36" s="641"/>
      <c r="Y36" s="630"/>
      <c r="Z36" s="631"/>
      <c r="AA36" s="632"/>
    </row>
    <row r="37" spans="1:27" ht="14.25">
      <c r="A37" s="470"/>
      <c r="B37" s="477" t="s">
        <v>252</v>
      </c>
      <c r="C37" s="663"/>
      <c r="D37" s="667"/>
      <c r="E37" s="667"/>
      <c r="F37" s="667"/>
      <c r="G37" s="667"/>
      <c r="H37" s="667"/>
      <c r="I37" s="667"/>
      <c r="J37" s="667"/>
      <c r="K37" s="667"/>
      <c r="L37" s="667"/>
      <c r="M37" s="667"/>
      <c r="N37" s="667"/>
      <c r="O37" s="667"/>
      <c r="P37" s="667"/>
      <c r="Q37" s="667"/>
      <c r="R37" s="667"/>
      <c r="S37" s="667"/>
      <c r="T37" s="667"/>
      <c r="U37" s="667"/>
      <c r="V37" s="667"/>
      <c r="W37" s="667"/>
      <c r="X37" s="644"/>
      <c r="Y37" s="633"/>
      <c r="Z37" s="634"/>
      <c r="AA37" s="635"/>
    </row>
    <row r="38" spans="1:27" ht="7.5" customHeight="1">
      <c r="A38" s="470"/>
      <c r="B38" s="478"/>
      <c r="C38" s="645"/>
      <c r="D38" s="646"/>
      <c r="E38" s="646"/>
      <c r="F38" s="646"/>
      <c r="G38" s="646"/>
      <c r="H38" s="646"/>
      <c r="I38" s="646"/>
      <c r="J38" s="646"/>
      <c r="K38" s="646"/>
      <c r="L38" s="646"/>
      <c r="M38" s="646"/>
      <c r="N38" s="646"/>
      <c r="O38" s="646"/>
      <c r="P38" s="646"/>
      <c r="Q38" s="646"/>
      <c r="R38" s="646"/>
      <c r="S38" s="646"/>
      <c r="T38" s="646"/>
      <c r="U38" s="646"/>
      <c r="V38" s="646"/>
      <c r="W38" s="646"/>
      <c r="X38" s="647"/>
      <c r="Y38" s="636"/>
      <c r="Z38" s="637"/>
      <c r="AA38" s="638"/>
    </row>
    <row r="39" spans="1:27" ht="7.5" customHeight="1">
      <c r="A39" s="470"/>
      <c r="B39" s="473"/>
      <c r="C39" s="639" t="s">
        <v>666</v>
      </c>
      <c r="D39" s="640"/>
      <c r="E39" s="640"/>
      <c r="F39" s="640"/>
      <c r="G39" s="640"/>
      <c r="H39" s="640"/>
      <c r="I39" s="640"/>
      <c r="J39" s="640"/>
      <c r="K39" s="640"/>
      <c r="L39" s="640"/>
      <c r="M39" s="640"/>
      <c r="N39" s="640"/>
      <c r="O39" s="640"/>
      <c r="P39" s="640"/>
      <c r="Q39" s="640"/>
      <c r="R39" s="640"/>
      <c r="S39" s="640"/>
      <c r="T39" s="640"/>
      <c r="U39" s="640"/>
      <c r="V39" s="640"/>
      <c r="W39" s="640"/>
      <c r="X39" s="641"/>
      <c r="Y39" s="630"/>
      <c r="Z39" s="631"/>
      <c r="AA39" s="632"/>
    </row>
    <row r="40" spans="1:27" ht="14.25">
      <c r="A40" s="470"/>
      <c r="B40" s="477" t="s">
        <v>250</v>
      </c>
      <c r="C40" s="642"/>
      <c r="D40" s="643"/>
      <c r="E40" s="643"/>
      <c r="F40" s="643"/>
      <c r="G40" s="643"/>
      <c r="H40" s="643"/>
      <c r="I40" s="643"/>
      <c r="J40" s="643"/>
      <c r="K40" s="643"/>
      <c r="L40" s="643"/>
      <c r="M40" s="643"/>
      <c r="N40" s="643"/>
      <c r="O40" s="643"/>
      <c r="P40" s="643"/>
      <c r="Q40" s="643"/>
      <c r="R40" s="643"/>
      <c r="S40" s="643"/>
      <c r="T40" s="643"/>
      <c r="U40" s="643"/>
      <c r="V40" s="643"/>
      <c r="W40" s="643"/>
      <c r="X40" s="644"/>
      <c r="Y40" s="633"/>
      <c r="Z40" s="634"/>
      <c r="AA40" s="635"/>
    </row>
    <row r="41" spans="1:27" ht="7.5" customHeight="1">
      <c r="A41" s="470"/>
      <c r="B41" s="478"/>
      <c r="C41" s="645"/>
      <c r="D41" s="646"/>
      <c r="E41" s="646"/>
      <c r="F41" s="646"/>
      <c r="G41" s="646"/>
      <c r="H41" s="646"/>
      <c r="I41" s="646"/>
      <c r="J41" s="646"/>
      <c r="K41" s="646"/>
      <c r="L41" s="646"/>
      <c r="M41" s="646"/>
      <c r="N41" s="646"/>
      <c r="O41" s="646"/>
      <c r="P41" s="646"/>
      <c r="Q41" s="646"/>
      <c r="R41" s="646"/>
      <c r="S41" s="646"/>
      <c r="T41" s="646"/>
      <c r="U41" s="646"/>
      <c r="V41" s="646"/>
      <c r="W41" s="646"/>
      <c r="X41" s="647"/>
      <c r="Y41" s="636"/>
      <c r="Z41" s="637"/>
      <c r="AA41" s="638"/>
    </row>
    <row r="42" spans="1:27" ht="7.5" customHeight="1">
      <c r="A42" s="470"/>
      <c r="B42" s="473"/>
      <c r="C42" s="639" t="s">
        <v>665</v>
      </c>
      <c r="D42" s="640"/>
      <c r="E42" s="640"/>
      <c r="F42" s="640"/>
      <c r="G42" s="640"/>
      <c r="H42" s="640"/>
      <c r="I42" s="640"/>
      <c r="J42" s="640"/>
      <c r="K42" s="640"/>
      <c r="L42" s="640"/>
      <c r="M42" s="640"/>
      <c r="N42" s="640"/>
      <c r="O42" s="640"/>
      <c r="P42" s="640"/>
      <c r="Q42" s="640"/>
      <c r="R42" s="640"/>
      <c r="S42" s="640"/>
      <c r="T42" s="640"/>
      <c r="U42" s="640"/>
      <c r="V42" s="640"/>
      <c r="W42" s="640"/>
      <c r="X42" s="641"/>
      <c r="Y42" s="630"/>
      <c r="Z42" s="631"/>
      <c r="AA42" s="632"/>
    </row>
    <row r="43" spans="1:27" ht="14.25">
      <c r="A43" s="470"/>
      <c r="B43" s="477" t="s">
        <v>248</v>
      </c>
      <c r="C43" s="642"/>
      <c r="D43" s="643"/>
      <c r="E43" s="643"/>
      <c r="F43" s="643"/>
      <c r="G43" s="643"/>
      <c r="H43" s="643"/>
      <c r="I43" s="643"/>
      <c r="J43" s="643"/>
      <c r="K43" s="643"/>
      <c r="L43" s="643"/>
      <c r="M43" s="643"/>
      <c r="N43" s="643"/>
      <c r="O43" s="643"/>
      <c r="P43" s="643"/>
      <c r="Q43" s="643"/>
      <c r="R43" s="643"/>
      <c r="S43" s="643"/>
      <c r="T43" s="643"/>
      <c r="U43" s="643"/>
      <c r="V43" s="643"/>
      <c r="W43" s="643"/>
      <c r="X43" s="644"/>
      <c r="Y43" s="633"/>
      <c r="Z43" s="634"/>
      <c r="AA43" s="635"/>
    </row>
    <row r="44" spans="1:27" ht="7.5" customHeight="1">
      <c r="A44" s="470"/>
      <c r="B44" s="478"/>
      <c r="C44" s="645"/>
      <c r="D44" s="646"/>
      <c r="E44" s="646"/>
      <c r="F44" s="646"/>
      <c r="G44" s="646"/>
      <c r="H44" s="646"/>
      <c r="I44" s="646"/>
      <c r="J44" s="646"/>
      <c r="K44" s="646"/>
      <c r="L44" s="646"/>
      <c r="M44" s="646"/>
      <c r="N44" s="646"/>
      <c r="O44" s="646"/>
      <c r="P44" s="646"/>
      <c r="Q44" s="646"/>
      <c r="R44" s="646"/>
      <c r="S44" s="646"/>
      <c r="T44" s="646"/>
      <c r="U44" s="646"/>
      <c r="V44" s="646"/>
      <c r="W44" s="646"/>
      <c r="X44" s="647"/>
      <c r="Y44" s="636"/>
      <c r="Z44" s="637"/>
      <c r="AA44" s="638"/>
    </row>
    <row r="45" spans="1:27" ht="9" customHeight="1">
      <c r="A45" s="470"/>
      <c r="B45" s="462"/>
      <c r="C45" s="480"/>
      <c r="D45" s="480"/>
      <c r="E45" s="480"/>
      <c r="F45" s="480"/>
      <c r="G45" s="480"/>
      <c r="H45" s="480"/>
      <c r="I45" s="480"/>
      <c r="J45" s="480"/>
      <c r="K45" s="480"/>
      <c r="L45" s="480"/>
      <c r="M45" s="480"/>
      <c r="N45" s="480"/>
      <c r="O45" s="480"/>
      <c r="P45" s="480"/>
      <c r="Q45" s="480"/>
      <c r="R45" s="480"/>
      <c r="S45" s="480"/>
      <c r="T45" s="480"/>
      <c r="U45" s="480"/>
      <c r="V45" s="480"/>
      <c r="W45" s="480"/>
      <c r="X45" s="480"/>
      <c r="Y45" s="481"/>
      <c r="Z45" s="481"/>
      <c r="AA45" s="481"/>
    </row>
    <row r="46" spans="1:27" ht="15" customHeight="1">
      <c r="A46" s="461" t="s">
        <v>664</v>
      </c>
      <c r="B46" s="462"/>
      <c r="C46" s="480"/>
      <c r="D46" s="480"/>
      <c r="E46" s="480"/>
      <c r="F46" s="480"/>
      <c r="G46" s="480"/>
      <c r="H46" s="480"/>
      <c r="I46" s="480"/>
      <c r="J46" s="480"/>
      <c r="K46" s="480"/>
      <c r="L46" s="480"/>
      <c r="M46" s="480"/>
      <c r="N46" s="480"/>
      <c r="O46" s="480"/>
      <c r="P46" s="480"/>
      <c r="Q46" s="480"/>
      <c r="R46" s="480"/>
      <c r="S46" s="480"/>
      <c r="T46" s="480"/>
      <c r="U46" s="480"/>
      <c r="V46" s="480"/>
      <c r="W46" s="480"/>
      <c r="X46" s="480"/>
      <c r="Y46" s="481"/>
      <c r="Z46" s="481"/>
      <c r="AA46" s="481"/>
    </row>
    <row r="47" spans="1:27" ht="18" customHeight="1">
      <c r="A47" s="460"/>
      <c r="B47" s="462"/>
      <c r="C47" s="462"/>
      <c r="D47" s="462"/>
      <c r="E47" s="463"/>
      <c r="F47" s="463"/>
      <c r="G47" s="463"/>
      <c r="H47" s="463"/>
      <c r="I47" s="463"/>
      <c r="J47" s="463"/>
      <c r="K47" s="463"/>
      <c r="L47" s="463"/>
      <c r="M47" s="463"/>
      <c r="N47" s="462"/>
      <c r="O47" s="462"/>
      <c r="P47" s="462"/>
      <c r="Q47" s="464"/>
      <c r="R47" s="465"/>
      <c r="S47" s="466"/>
      <c r="T47" s="467"/>
      <c r="U47" s="467"/>
      <c r="V47" s="468"/>
      <c r="W47" s="468"/>
      <c r="X47" s="468"/>
      <c r="Y47" s="664" t="s">
        <v>663</v>
      </c>
      <c r="Z47" s="665"/>
      <c r="AA47" s="666"/>
    </row>
    <row r="48" spans="1:27" ht="7.5" customHeight="1">
      <c r="A48" s="470"/>
      <c r="B48" s="473"/>
      <c r="C48" s="639" t="s">
        <v>717</v>
      </c>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3"/>
    </row>
    <row r="49" spans="1:38" ht="9" customHeight="1">
      <c r="A49" s="470"/>
      <c r="B49" s="477" t="s">
        <v>662</v>
      </c>
      <c r="C49" s="642"/>
      <c r="D49" s="654"/>
      <c r="E49" s="654"/>
      <c r="F49" s="654"/>
      <c r="G49" s="654"/>
      <c r="H49" s="654"/>
      <c r="I49" s="654"/>
      <c r="J49" s="654"/>
      <c r="K49" s="654"/>
      <c r="L49" s="654"/>
      <c r="M49" s="654"/>
      <c r="N49" s="654"/>
      <c r="O49" s="654"/>
      <c r="P49" s="654"/>
      <c r="Q49" s="654"/>
      <c r="R49" s="654"/>
      <c r="S49" s="654"/>
      <c r="T49" s="654"/>
      <c r="U49" s="654"/>
      <c r="V49" s="654"/>
      <c r="W49" s="654"/>
      <c r="X49" s="654"/>
      <c r="Y49" s="654"/>
      <c r="Z49" s="654"/>
      <c r="AA49" s="655"/>
    </row>
    <row r="50" spans="1:38" ht="3.75" customHeight="1">
      <c r="A50" s="470"/>
      <c r="B50" s="477"/>
      <c r="C50" s="656"/>
      <c r="D50" s="657"/>
      <c r="E50" s="657"/>
      <c r="F50" s="657"/>
      <c r="G50" s="657"/>
      <c r="H50" s="657"/>
      <c r="I50" s="657"/>
      <c r="J50" s="657"/>
      <c r="K50" s="657"/>
      <c r="L50" s="657"/>
      <c r="M50" s="657"/>
      <c r="N50" s="657"/>
      <c r="O50" s="657"/>
      <c r="P50" s="657"/>
      <c r="Q50" s="657"/>
      <c r="R50" s="657"/>
      <c r="S50" s="657"/>
      <c r="T50" s="657"/>
      <c r="U50" s="657"/>
      <c r="V50" s="657"/>
      <c r="W50" s="657"/>
      <c r="X50" s="657"/>
      <c r="Y50" s="657"/>
      <c r="Z50" s="657"/>
      <c r="AA50" s="658"/>
    </row>
    <row r="51" spans="1:38" ht="23.25" customHeight="1">
      <c r="A51" s="470"/>
      <c r="B51" s="659"/>
      <c r="C51" s="650" t="s">
        <v>661</v>
      </c>
      <c r="D51" s="650"/>
      <c r="E51" s="650"/>
      <c r="F51" s="650"/>
      <c r="G51" s="650"/>
      <c r="H51" s="650"/>
      <c r="I51" s="650"/>
      <c r="J51" s="650"/>
      <c r="K51" s="650"/>
      <c r="L51" s="650"/>
      <c r="M51" s="650"/>
      <c r="N51" s="650"/>
      <c r="O51" s="650"/>
      <c r="P51" s="650"/>
      <c r="Q51" s="650"/>
      <c r="R51" s="650"/>
      <c r="S51" s="650"/>
      <c r="T51" s="650"/>
      <c r="U51" s="650"/>
      <c r="V51" s="650"/>
      <c r="W51" s="650"/>
      <c r="X51" s="650"/>
      <c r="Y51" s="661"/>
      <c r="Z51" s="661"/>
      <c r="AA51" s="661"/>
      <c r="AL51" s="467"/>
    </row>
    <row r="52" spans="1:38" ht="23.25" customHeight="1">
      <c r="A52" s="470"/>
      <c r="B52" s="660"/>
      <c r="C52" s="650" t="s">
        <v>660</v>
      </c>
      <c r="D52" s="650"/>
      <c r="E52" s="650"/>
      <c r="F52" s="650"/>
      <c r="G52" s="650"/>
      <c r="H52" s="650"/>
      <c r="I52" s="650"/>
      <c r="J52" s="650"/>
      <c r="K52" s="650"/>
      <c r="L52" s="650"/>
      <c r="M52" s="650"/>
      <c r="N52" s="650"/>
      <c r="O52" s="650"/>
      <c r="P52" s="650"/>
      <c r="Q52" s="650"/>
      <c r="R52" s="650"/>
      <c r="S52" s="650"/>
      <c r="T52" s="650"/>
      <c r="U52" s="650"/>
      <c r="V52" s="650"/>
      <c r="W52" s="650"/>
      <c r="X52" s="650"/>
      <c r="Y52" s="661"/>
      <c r="Z52" s="661"/>
      <c r="AA52" s="661"/>
    </row>
    <row r="53" spans="1:38" ht="23.25" customHeight="1">
      <c r="A53" s="470"/>
      <c r="B53" s="660"/>
      <c r="C53" s="650" t="s">
        <v>659</v>
      </c>
      <c r="D53" s="650"/>
      <c r="E53" s="650"/>
      <c r="F53" s="650"/>
      <c r="G53" s="650"/>
      <c r="H53" s="650"/>
      <c r="I53" s="650"/>
      <c r="J53" s="650"/>
      <c r="K53" s="650"/>
      <c r="L53" s="650"/>
      <c r="M53" s="650"/>
      <c r="N53" s="650"/>
      <c r="O53" s="650"/>
      <c r="P53" s="650"/>
      <c r="Q53" s="650"/>
      <c r="R53" s="650"/>
      <c r="S53" s="650"/>
      <c r="T53" s="650"/>
      <c r="U53" s="650"/>
      <c r="V53" s="650"/>
      <c r="W53" s="650"/>
      <c r="X53" s="650"/>
      <c r="Y53" s="661"/>
      <c r="Z53" s="661"/>
      <c r="AA53" s="661"/>
    </row>
    <row r="54" spans="1:38" ht="23.25" customHeight="1">
      <c r="A54" s="470"/>
      <c r="B54" s="660"/>
      <c r="C54" s="668" t="s">
        <v>658</v>
      </c>
      <c r="D54" s="668"/>
      <c r="E54" s="668"/>
      <c r="F54" s="668"/>
      <c r="G54" s="668"/>
      <c r="H54" s="668"/>
      <c r="I54" s="668"/>
      <c r="J54" s="668"/>
      <c r="K54" s="668"/>
      <c r="L54" s="668"/>
      <c r="M54" s="668"/>
      <c r="N54" s="668"/>
      <c r="O54" s="668"/>
      <c r="P54" s="668"/>
      <c r="Q54" s="668"/>
      <c r="R54" s="668"/>
      <c r="S54" s="668"/>
      <c r="T54" s="668"/>
      <c r="U54" s="668"/>
      <c r="V54" s="668"/>
      <c r="W54" s="650"/>
      <c r="X54" s="650"/>
      <c r="Y54" s="661"/>
      <c r="Z54" s="661"/>
      <c r="AA54" s="661"/>
    </row>
    <row r="55" spans="1:38" ht="6" customHeight="1">
      <c r="A55" s="470"/>
      <c r="B55" s="473"/>
      <c r="C55" s="639" t="s">
        <v>657</v>
      </c>
      <c r="D55" s="652"/>
      <c r="E55" s="652"/>
      <c r="F55" s="652"/>
      <c r="G55" s="652"/>
      <c r="H55" s="652"/>
      <c r="I55" s="652"/>
      <c r="J55" s="652"/>
      <c r="K55" s="652"/>
      <c r="L55" s="652"/>
      <c r="M55" s="652"/>
      <c r="N55" s="652"/>
      <c r="O55" s="652"/>
      <c r="P55" s="652"/>
      <c r="Q55" s="652"/>
      <c r="R55" s="652"/>
      <c r="S55" s="652"/>
      <c r="T55" s="652"/>
      <c r="U55" s="652"/>
      <c r="V55" s="652"/>
      <c r="W55" s="652"/>
      <c r="X55" s="652"/>
      <c r="Y55" s="652"/>
      <c r="Z55" s="652"/>
      <c r="AA55" s="653"/>
    </row>
    <row r="56" spans="1:38" ht="12" customHeight="1">
      <c r="A56" s="470"/>
      <c r="B56" s="477" t="s">
        <v>226</v>
      </c>
      <c r="C56" s="642"/>
      <c r="D56" s="654"/>
      <c r="E56" s="654"/>
      <c r="F56" s="654"/>
      <c r="G56" s="654"/>
      <c r="H56" s="654"/>
      <c r="I56" s="654"/>
      <c r="J56" s="654"/>
      <c r="K56" s="654"/>
      <c r="L56" s="654"/>
      <c r="M56" s="654"/>
      <c r="N56" s="654"/>
      <c r="O56" s="654"/>
      <c r="P56" s="654"/>
      <c r="Q56" s="654"/>
      <c r="R56" s="654"/>
      <c r="S56" s="654"/>
      <c r="T56" s="654"/>
      <c r="U56" s="654"/>
      <c r="V56" s="654"/>
      <c r="W56" s="654"/>
      <c r="X56" s="654"/>
      <c r="Y56" s="654"/>
      <c r="Z56" s="654"/>
      <c r="AA56" s="655"/>
    </row>
    <row r="57" spans="1:38" ht="12.75" customHeight="1">
      <c r="A57" s="470"/>
      <c r="B57" s="477"/>
      <c r="C57" s="656"/>
      <c r="D57" s="657"/>
      <c r="E57" s="657"/>
      <c r="F57" s="657"/>
      <c r="G57" s="657"/>
      <c r="H57" s="657"/>
      <c r="I57" s="657"/>
      <c r="J57" s="657"/>
      <c r="K57" s="657"/>
      <c r="L57" s="657"/>
      <c r="M57" s="657"/>
      <c r="N57" s="657"/>
      <c r="O57" s="657"/>
      <c r="P57" s="657"/>
      <c r="Q57" s="657"/>
      <c r="R57" s="657"/>
      <c r="S57" s="657"/>
      <c r="T57" s="657"/>
      <c r="U57" s="657"/>
      <c r="V57" s="657"/>
      <c r="W57" s="657"/>
      <c r="X57" s="657"/>
      <c r="Y57" s="657"/>
      <c r="Z57" s="657"/>
      <c r="AA57" s="658"/>
    </row>
    <row r="58" spans="1:38" ht="17.25" customHeight="1">
      <c r="A58" s="470"/>
      <c r="B58" s="648"/>
      <c r="C58" s="650" t="s">
        <v>656</v>
      </c>
      <c r="D58" s="650"/>
      <c r="E58" s="650"/>
      <c r="F58" s="650"/>
      <c r="G58" s="650"/>
      <c r="H58" s="650"/>
      <c r="I58" s="650"/>
      <c r="J58" s="650"/>
      <c r="K58" s="650"/>
      <c r="L58" s="650"/>
      <c r="M58" s="650" t="s">
        <v>655</v>
      </c>
      <c r="N58" s="650"/>
      <c r="O58" s="650"/>
      <c r="P58" s="650"/>
      <c r="Q58" s="650"/>
      <c r="R58" s="650"/>
      <c r="S58" s="650"/>
      <c r="T58" s="650"/>
      <c r="U58" s="650"/>
      <c r="V58" s="650"/>
      <c r="W58" s="650"/>
      <c r="X58" s="650"/>
      <c r="Y58" s="650"/>
      <c r="Z58" s="650"/>
      <c r="AA58" s="650"/>
    </row>
    <row r="59" spans="1:38" ht="29.25" customHeight="1">
      <c r="A59" s="470"/>
      <c r="B59" s="649"/>
      <c r="C59" s="651"/>
      <c r="D59" s="651"/>
      <c r="E59" s="651"/>
      <c r="F59" s="651"/>
      <c r="G59" s="651"/>
      <c r="H59" s="651"/>
      <c r="I59" s="651"/>
      <c r="J59" s="651"/>
      <c r="K59" s="651"/>
      <c r="L59" s="651"/>
      <c r="M59" s="651"/>
      <c r="N59" s="651"/>
      <c r="O59" s="651"/>
      <c r="P59" s="651"/>
      <c r="Q59" s="651"/>
      <c r="R59" s="651"/>
      <c r="S59" s="651"/>
      <c r="T59" s="651"/>
      <c r="U59" s="651"/>
      <c r="V59" s="651"/>
      <c r="W59" s="651"/>
      <c r="X59" s="651"/>
      <c r="Y59" s="651"/>
      <c r="Z59" s="651"/>
      <c r="AA59" s="651"/>
      <c r="AD59" s="467"/>
    </row>
    <row r="60" spans="1:38" s="484" customFormat="1">
      <c r="A60" s="482"/>
      <c r="B60" s="483"/>
      <c r="C60" s="483"/>
      <c r="D60" s="483"/>
      <c r="E60" s="483"/>
      <c r="F60" s="483"/>
      <c r="G60" s="483"/>
      <c r="H60" s="483"/>
      <c r="Y60" s="468"/>
      <c r="Z60" s="468"/>
      <c r="AA60" s="468"/>
    </row>
    <row r="61" spans="1:38" s="484" customFormat="1">
      <c r="A61" s="482"/>
      <c r="B61" s="483"/>
      <c r="C61" s="483"/>
      <c r="D61" s="483"/>
      <c r="E61" s="483"/>
      <c r="F61" s="483"/>
      <c r="G61" s="483"/>
      <c r="H61" s="483"/>
      <c r="Y61" s="468"/>
      <c r="Z61" s="468"/>
      <c r="AA61" s="468"/>
    </row>
    <row r="62" spans="1:38" s="484" customFormat="1">
      <c r="A62" s="462"/>
      <c r="B62" s="462"/>
      <c r="C62" s="466"/>
      <c r="D62" s="466"/>
      <c r="F62" s="462"/>
      <c r="G62" s="462"/>
      <c r="H62" s="483"/>
      <c r="V62" s="462"/>
      <c r="Y62" s="468"/>
      <c r="Z62" s="468"/>
      <c r="AA62" s="468"/>
    </row>
    <row r="63" spans="1:38" s="484" customFormat="1">
      <c r="A63" s="464"/>
      <c r="B63" s="464"/>
      <c r="C63" s="464"/>
      <c r="D63" s="464"/>
      <c r="F63" s="464"/>
      <c r="G63" s="464"/>
      <c r="H63" s="483"/>
      <c r="V63" s="464"/>
      <c r="Y63" s="468"/>
      <c r="Z63" s="468"/>
      <c r="AA63" s="468"/>
    </row>
    <row r="64" spans="1:38" s="484" customFormat="1">
      <c r="A64" s="462"/>
      <c r="B64" s="462"/>
      <c r="C64" s="466"/>
      <c r="D64" s="466"/>
      <c r="F64" s="462"/>
      <c r="G64" s="462"/>
      <c r="H64" s="483"/>
      <c r="V64" s="462"/>
      <c r="Y64" s="468"/>
      <c r="Z64" s="468"/>
      <c r="AA64" s="468"/>
    </row>
    <row r="65" spans="1:27" s="484" customFormat="1">
      <c r="A65" s="464"/>
      <c r="B65" s="464"/>
      <c r="C65" s="466"/>
      <c r="D65" s="466"/>
      <c r="F65" s="464"/>
      <c r="G65" s="464"/>
      <c r="H65" s="483"/>
      <c r="V65" s="464"/>
      <c r="Y65" s="468"/>
      <c r="Z65" s="468"/>
      <c r="AA65" s="468"/>
    </row>
    <row r="66" spans="1:27" s="484" customFormat="1">
      <c r="A66" s="464"/>
      <c r="B66" s="464"/>
      <c r="C66" s="464"/>
      <c r="D66" s="464"/>
      <c r="F66" s="464"/>
      <c r="G66" s="464"/>
      <c r="H66" s="483"/>
      <c r="V66" s="464"/>
      <c r="Y66" s="468"/>
      <c r="Z66" s="468"/>
      <c r="AA66" s="468"/>
    </row>
    <row r="67" spans="1:27" s="484" customFormat="1">
      <c r="A67" s="462"/>
      <c r="B67" s="462"/>
      <c r="C67" s="466"/>
      <c r="D67" s="466"/>
      <c r="F67" s="462"/>
      <c r="G67" s="462"/>
      <c r="H67" s="483"/>
      <c r="V67" s="462"/>
      <c r="Y67" s="468"/>
      <c r="Z67" s="468"/>
      <c r="AA67" s="468"/>
    </row>
    <row r="68" spans="1:27" s="484" customFormat="1">
      <c r="A68" s="464"/>
      <c r="B68" s="464"/>
      <c r="C68" s="466"/>
      <c r="D68" s="466"/>
      <c r="F68" s="464"/>
      <c r="G68" s="464"/>
      <c r="H68" s="483"/>
      <c r="V68" s="464"/>
      <c r="Y68" s="468"/>
      <c r="Z68" s="468"/>
      <c r="AA68" s="468"/>
    </row>
    <row r="69" spans="1:27" s="484" customFormat="1">
      <c r="A69" s="464"/>
      <c r="B69" s="464"/>
      <c r="C69" s="464"/>
      <c r="D69" s="464"/>
      <c r="F69" s="464"/>
      <c r="G69" s="464"/>
      <c r="H69" s="483"/>
      <c r="V69" s="464"/>
      <c r="Y69" s="468"/>
      <c r="Z69" s="468"/>
      <c r="AA69" s="468"/>
    </row>
    <row r="70" spans="1:27" s="484" customFormat="1">
      <c r="A70" s="462"/>
      <c r="B70" s="462"/>
      <c r="C70" s="466"/>
      <c r="D70" s="466"/>
      <c r="F70" s="462"/>
      <c r="G70" s="462"/>
      <c r="H70" s="483"/>
      <c r="V70" s="462"/>
      <c r="Y70" s="468"/>
      <c r="Z70" s="468"/>
      <c r="AA70" s="468"/>
    </row>
    <row r="71" spans="1:27" s="484" customFormat="1">
      <c r="A71" s="464"/>
      <c r="B71" s="464"/>
      <c r="C71" s="466"/>
      <c r="D71" s="466"/>
      <c r="E71" s="464"/>
      <c r="F71" s="464"/>
      <c r="G71" s="464"/>
      <c r="H71" s="483"/>
      <c r="Y71" s="468"/>
      <c r="Z71" s="468"/>
      <c r="AA71" s="468"/>
    </row>
    <row r="72" spans="1:27" s="484" customFormat="1">
      <c r="A72" s="464"/>
      <c r="B72" s="464"/>
      <c r="C72" s="464"/>
      <c r="D72" s="464"/>
      <c r="E72" s="464"/>
      <c r="F72" s="464"/>
      <c r="G72" s="464"/>
      <c r="H72" s="483"/>
      <c r="Y72" s="468"/>
      <c r="Z72" s="468"/>
      <c r="AA72" s="468"/>
    </row>
    <row r="73" spans="1:27" s="484" customFormat="1">
      <c r="A73" s="485"/>
      <c r="B73" s="483"/>
      <c r="C73" s="483"/>
      <c r="Y73" s="468"/>
      <c r="Z73" s="468"/>
      <c r="AA73" s="468"/>
    </row>
    <row r="74" spans="1:27" s="484" customFormat="1">
      <c r="A74" s="483"/>
      <c r="B74" s="483"/>
      <c r="C74" s="483"/>
      <c r="Y74" s="468"/>
      <c r="Z74" s="468"/>
      <c r="AA74" s="468"/>
    </row>
    <row r="75" spans="1:27" s="484" customFormat="1">
      <c r="A75" s="482"/>
      <c r="B75" s="483"/>
      <c r="C75" s="483"/>
      <c r="Y75" s="468"/>
      <c r="Z75" s="468"/>
      <c r="AA75" s="468"/>
    </row>
    <row r="76" spans="1:27" s="484" customFormat="1">
      <c r="A76" s="485"/>
      <c r="B76" s="483"/>
      <c r="C76" s="483"/>
      <c r="Y76" s="468"/>
      <c r="Z76" s="468"/>
      <c r="AA76" s="468"/>
    </row>
    <row r="77" spans="1:27" s="484" customFormat="1">
      <c r="A77" s="482"/>
      <c r="B77" s="483"/>
      <c r="C77" s="483"/>
      <c r="Y77" s="468"/>
      <c r="Z77" s="468"/>
      <c r="AA77" s="468"/>
    </row>
    <row r="78" spans="1:27" s="484" customFormat="1">
      <c r="A78" s="483"/>
      <c r="B78" s="483"/>
      <c r="C78" s="483"/>
      <c r="Y78" s="468"/>
      <c r="Z78" s="468"/>
      <c r="AA78" s="468"/>
    </row>
    <row r="79" spans="1:27" s="484" customFormat="1">
      <c r="A79" s="466"/>
      <c r="B79" s="466"/>
      <c r="X79" s="462"/>
      <c r="Y79" s="468"/>
      <c r="Z79" s="468"/>
      <c r="AA79" s="468"/>
    </row>
    <row r="80" spans="1:27" s="484" customFormat="1">
      <c r="A80" s="466"/>
      <c r="B80" s="466"/>
      <c r="C80" s="486"/>
      <c r="Y80" s="468"/>
      <c r="Z80" s="468"/>
      <c r="AA80" s="468"/>
    </row>
    <row r="81" spans="1:27" s="484" customFormat="1">
      <c r="A81" s="464"/>
      <c r="B81" s="464"/>
      <c r="C81" s="487"/>
      <c r="Y81" s="468"/>
      <c r="Z81" s="468"/>
      <c r="AA81" s="468"/>
    </row>
    <row r="82" spans="1:27" s="484" customFormat="1">
      <c r="A82" s="464"/>
      <c r="B82" s="464"/>
      <c r="C82" s="464"/>
      <c r="Y82" s="468"/>
      <c r="Z82" s="468"/>
      <c r="AA82" s="468"/>
    </row>
    <row r="83" spans="1:27" s="484" customFormat="1">
      <c r="A83" s="485"/>
      <c r="B83" s="483"/>
      <c r="C83" s="483"/>
      <c r="Y83" s="468"/>
      <c r="Z83" s="468"/>
      <c r="AA83" s="468"/>
    </row>
    <row r="84" spans="1:27" s="484" customFormat="1">
      <c r="A84" s="485"/>
      <c r="B84" s="483"/>
      <c r="C84" s="483"/>
      <c r="Y84" s="468"/>
      <c r="Z84" s="468"/>
      <c r="AA84" s="468"/>
    </row>
    <row r="85" spans="1:27" s="484" customFormat="1">
      <c r="A85" s="483"/>
      <c r="B85" s="483"/>
      <c r="C85" s="483"/>
      <c r="Y85" s="468"/>
      <c r="Z85" s="468"/>
      <c r="AA85" s="468"/>
    </row>
    <row r="86" spans="1:27" s="484" customFormat="1">
      <c r="A86" s="466"/>
      <c r="B86" s="466"/>
      <c r="C86" s="466"/>
      <c r="Y86" s="468"/>
      <c r="Z86" s="468"/>
      <c r="AA86" s="468"/>
    </row>
    <row r="87" spans="1:27" s="484" customFormat="1">
      <c r="A87" s="464"/>
      <c r="B87" s="464"/>
      <c r="C87" s="464"/>
      <c r="Y87" s="468"/>
      <c r="Z87" s="468"/>
      <c r="AA87" s="468"/>
    </row>
    <row r="88" spans="1:27" s="484" customFormat="1">
      <c r="A88" s="485"/>
      <c r="B88" s="483"/>
      <c r="C88" s="483"/>
      <c r="Y88" s="468"/>
      <c r="Z88" s="468"/>
      <c r="AA88" s="468"/>
    </row>
    <row r="89" spans="1:27" s="484" customFormat="1">
      <c r="A89" s="466"/>
      <c r="B89" s="488"/>
      <c r="C89" s="488"/>
      <c r="Y89" s="468"/>
      <c r="Z89" s="468"/>
      <c r="AA89" s="468"/>
    </row>
    <row r="90" spans="1:27" s="484" customFormat="1">
      <c r="A90" s="466"/>
      <c r="B90" s="488"/>
      <c r="C90" s="488"/>
      <c r="Y90" s="468"/>
      <c r="Z90" s="468"/>
      <c r="AA90" s="468"/>
    </row>
    <row r="91" spans="1:27" s="484" customFormat="1">
      <c r="A91" s="466"/>
      <c r="B91" s="488"/>
      <c r="C91" s="488"/>
      <c r="Y91" s="468"/>
      <c r="Z91" s="468"/>
      <c r="AA91" s="468"/>
    </row>
    <row r="92" spans="1:27" s="484" customFormat="1">
      <c r="A92" s="488"/>
      <c r="B92" s="488"/>
      <c r="C92" s="488"/>
      <c r="Y92" s="468"/>
      <c r="Z92" s="468"/>
      <c r="AA92" s="468"/>
    </row>
    <row r="93" spans="1:27" s="484" customFormat="1">
      <c r="A93" s="466"/>
      <c r="B93" s="466"/>
      <c r="C93" s="466"/>
      <c r="Y93" s="468"/>
      <c r="Z93" s="468"/>
      <c r="AA93" s="468"/>
    </row>
    <row r="94" spans="1:27" s="484" customFormat="1">
      <c r="A94" s="489"/>
      <c r="B94" s="489"/>
      <c r="C94" s="489"/>
      <c r="Y94" s="468"/>
      <c r="Z94" s="468"/>
      <c r="AA94" s="468"/>
    </row>
    <row r="95" spans="1:27" s="484" customFormat="1">
      <c r="A95" s="489"/>
      <c r="B95" s="489"/>
      <c r="C95" s="489"/>
      <c r="Y95" s="468"/>
      <c r="Z95" s="468"/>
      <c r="AA95" s="468"/>
    </row>
    <row r="96" spans="1:27" s="484" customFormat="1">
      <c r="A96" s="490"/>
      <c r="B96" s="488"/>
      <c r="C96" s="488"/>
      <c r="Y96" s="468"/>
      <c r="Z96" s="468"/>
      <c r="AA96" s="468"/>
    </row>
    <row r="97" spans="1:27" s="484" customFormat="1">
      <c r="A97" s="490"/>
      <c r="B97" s="488"/>
      <c r="C97" s="488"/>
      <c r="Y97" s="468"/>
      <c r="Z97" s="468"/>
      <c r="AA97" s="468"/>
    </row>
    <row r="98" spans="1:27" s="484" customFormat="1">
      <c r="A98" s="466"/>
      <c r="B98" s="466"/>
      <c r="C98" s="466"/>
      <c r="Y98" s="468"/>
      <c r="Z98" s="468"/>
      <c r="AA98" s="468"/>
    </row>
    <row r="99" spans="1:27" s="484" customFormat="1">
      <c r="A99" s="466"/>
      <c r="B99" s="466"/>
      <c r="C99" s="466"/>
      <c r="Y99" s="468"/>
      <c r="Z99" s="468"/>
      <c r="AA99" s="468"/>
    </row>
    <row r="100" spans="1:27" s="484" customFormat="1">
      <c r="A100" s="466"/>
      <c r="B100" s="466"/>
      <c r="C100" s="466"/>
      <c r="Y100" s="468"/>
      <c r="Z100" s="468"/>
      <c r="AA100" s="468"/>
    </row>
    <row r="101" spans="1:27" s="484" customFormat="1">
      <c r="A101" s="490"/>
      <c r="B101" s="490"/>
      <c r="C101" s="490"/>
      <c r="Y101" s="491"/>
      <c r="Z101" s="491"/>
      <c r="AA101" s="491"/>
    </row>
    <row r="102" spans="1:27" s="484" customFormat="1">
      <c r="A102" s="466"/>
      <c r="B102" s="466"/>
      <c r="C102" s="466"/>
      <c r="Y102" s="491"/>
      <c r="Z102" s="491"/>
      <c r="AA102" s="491"/>
    </row>
    <row r="103" spans="1:27">
      <c r="A103" s="492"/>
      <c r="B103" s="493"/>
      <c r="C103" s="493"/>
      <c r="D103" s="460"/>
      <c r="E103" s="460"/>
      <c r="F103" s="460"/>
      <c r="G103" s="460"/>
      <c r="H103" s="460"/>
      <c r="I103" s="460"/>
      <c r="J103" s="460"/>
      <c r="K103" s="460"/>
      <c r="L103" s="460"/>
      <c r="M103" s="460"/>
      <c r="N103" s="460"/>
      <c r="O103" s="460"/>
      <c r="P103" s="460"/>
      <c r="Q103" s="460"/>
      <c r="R103" s="460"/>
      <c r="Y103" s="491"/>
      <c r="Z103" s="491"/>
      <c r="AA103" s="491"/>
    </row>
    <row r="104" spans="1:27">
      <c r="A104" s="492"/>
      <c r="B104" s="493"/>
      <c r="C104" s="493"/>
      <c r="D104" s="460"/>
      <c r="E104" s="460"/>
      <c r="F104" s="460"/>
      <c r="G104" s="460"/>
      <c r="H104" s="460"/>
      <c r="I104" s="460"/>
      <c r="J104" s="460"/>
      <c r="K104" s="460"/>
      <c r="L104" s="460"/>
      <c r="M104" s="460"/>
      <c r="N104" s="460"/>
      <c r="O104" s="460"/>
      <c r="P104" s="460"/>
      <c r="Q104" s="460"/>
      <c r="R104" s="460"/>
      <c r="Y104" s="491"/>
      <c r="Z104" s="491"/>
      <c r="AA104" s="491"/>
    </row>
    <row r="105" spans="1:27">
      <c r="A105" s="493"/>
      <c r="B105" s="493"/>
      <c r="C105" s="493"/>
      <c r="D105" s="460"/>
      <c r="E105" s="460"/>
      <c r="F105" s="460"/>
      <c r="G105" s="460"/>
      <c r="H105" s="460"/>
      <c r="I105" s="460"/>
      <c r="J105" s="460"/>
      <c r="K105" s="460"/>
      <c r="L105" s="460"/>
      <c r="M105" s="460"/>
      <c r="N105" s="460"/>
      <c r="O105" s="460"/>
      <c r="P105" s="460"/>
      <c r="Q105" s="460"/>
      <c r="R105" s="460"/>
      <c r="Y105" s="491"/>
      <c r="Z105" s="491"/>
      <c r="AA105" s="491"/>
    </row>
    <row r="106" spans="1:27">
      <c r="A106" s="493"/>
      <c r="B106" s="493"/>
      <c r="C106" s="493"/>
      <c r="D106" s="460"/>
      <c r="E106" s="460"/>
      <c r="F106" s="460"/>
      <c r="G106" s="460"/>
      <c r="H106" s="460"/>
      <c r="I106" s="460"/>
      <c r="J106" s="460"/>
      <c r="K106" s="460"/>
      <c r="L106" s="460"/>
      <c r="M106" s="460"/>
      <c r="N106" s="460"/>
      <c r="O106" s="460"/>
      <c r="P106" s="460"/>
      <c r="Q106" s="460"/>
      <c r="R106" s="460"/>
      <c r="Y106" s="491"/>
      <c r="Z106" s="491"/>
      <c r="AA106" s="491"/>
    </row>
    <row r="107" spans="1:27">
      <c r="A107" s="494"/>
      <c r="B107" s="493"/>
      <c r="C107" s="493"/>
      <c r="D107" s="460"/>
      <c r="E107" s="460"/>
      <c r="F107" s="460"/>
      <c r="G107" s="460"/>
      <c r="H107" s="460"/>
      <c r="I107" s="460"/>
      <c r="J107" s="460"/>
      <c r="K107" s="460"/>
      <c r="L107" s="460"/>
      <c r="M107" s="460"/>
      <c r="N107" s="460"/>
      <c r="O107" s="460"/>
      <c r="P107" s="460"/>
      <c r="Q107" s="460"/>
      <c r="R107" s="460"/>
      <c r="Y107" s="468"/>
      <c r="Z107" s="468"/>
      <c r="AA107" s="491"/>
    </row>
    <row r="108" spans="1:27">
      <c r="A108" s="492"/>
      <c r="B108" s="493"/>
      <c r="C108" s="493"/>
      <c r="D108" s="460"/>
      <c r="E108" s="460"/>
      <c r="F108" s="460"/>
      <c r="G108" s="460"/>
      <c r="H108" s="460"/>
      <c r="I108" s="460"/>
      <c r="J108" s="460"/>
      <c r="K108" s="460"/>
      <c r="L108" s="460"/>
      <c r="M108" s="460"/>
      <c r="N108" s="460"/>
      <c r="O108" s="460"/>
      <c r="P108" s="460"/>
      <c r="Q108" s="460"/>
      <c r="R108" s="460"/>
      <c r="Y108" s="468"/>
      <c r="Z108" s="468"/>
      <c r="AA108" s="491"/>
    </row>
    <row r="109" spans="1:27">
      <c r="A109" s="466"/>
      <c r="B109" s="466"/>
      <c r="C109" s="466"/>
      <c r="D109" s="467"/>
      <c r="E109" s="467"/>
      <c r="F109" s="467"/>
      <c r="G109" s="467"/>
      <c r="H109" s="467"/>
      <c r="I109" s="467"/>
      <c r="J109" s="467"/>
      <c r="K109" s="467"/>
      <c r="L109" s="467"/>
      <c r="M109" s="467"/>
      <c r="N109" s="467"/>
      <c r="O109" s="467"/>
      <c r="P109" s="467"/>
      <c r="Q109" s="467"/>
      <c r="R109" s="467"/>
      <c r="S109" s="467"/>
      <c r="T109" s="467"/>
      <c r="U109" s="467"/>
      <c r="V109" s="467"/>
      <c r="W109" s="467"/>
      <c r="X109" s="467"/>
      <c r="Y109" s="468"/>
      <c r="Z109" s="468"/>
      <c r="AA109" s="491"/>
    </row>
    <row r="110" spans="1:27">
      <c r="A110" s="466"/>
      <c r="B110" s="466"/>
      <c r="C110" s="466"/>
      <c r="D110" s="467"/>
      <c r="E110" s="467"/>
      <c r="F110" s="467"/>
      <c r="G110" s="467"/>
      <c r="H110" s="467"/>
      <c r="I110" s="467"/>
      <c r="J110" s="467"/>
      <c r="K110" s="467"/>
      <c r="L110" s="467"/>
      <c r="M110" s="467"/>
      <c r="N110" s="467"/>
      <c r="O110" s="467"/>
      <c r="P110" s="467"/>
      <c r="Q110" s="467"/>
      <c r="R110" s="467"/>
      <c r="S110" s="467"/>
      <c r="T110" s="467"/>
      <c r="U110" s="467"/>
      <c r="V110" s="467"/>
      <c r="W110" s="467"/>
      <c r="X110" s="467"/>
      <c r="Y110" s="468"/>
      <c r="Z110" s="468"/>
      <c r="AA110" s="491"/>
    </row>
    <row r="111" spans="1:27">
      <c r="A111" s="466"/>
      <c r="B111" s="466"/>
      <c r="C111" s="466"/>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8"/>
      <c r="Z111" s="468"/>
      <c r="AA111" s="491"/>
    </row>
    <row r="112" spans="1:27">
      <c r="A112" s="466"/>
      <c r="B112" s="466"/>
      <c r="C112" s="466"/>
      <c r="D112" s="467"/>
      <c r="E112" s="467"/>
      <c r="F112" s="467"/>
      <c r="G112" s="467"/>
      <c r="H112" s="467"/>
      <c r="I112" s="467"/>
      <c r="J112" s="467"/>
      <c r="K112" s="467"/>
      <c r="L112" s="467"/>
      <c r="M112" s="467"/>
      <c r="N112" s="467"/>
      <c r="O112" s="467"/>
      <c r="P112" s="467"/>
      <c r="Q112" s="467"/>
      <c r="R112" s="467"/>
      <c r="S112" s="467"/>
      <c r="T112" s="467"/>
      <c r="U112" s="467"/>
      <c r="V112" s="467"/>
      <c r="W112" s="467"/>
      <c r="X112" s="467"/>
      <c r="Y112" s="468"/>
      <c r="Z112" s="468"/>
      <c r="AA112" s="491"/>
    </row>
    <row r="113" spans="1:27">
      <c r="A113" s="466"/>
      <c r="B113" s="466"/>
      <c r="C113" s="466"/>
      <c r="D113" s="467"/>
      <c r="E113" s="467"/>
      <c r="F113" s="467"/>
      <c r="G113" s="467"/>
      <c r="H113" s="467"/>
      <c r="I113" s="467"/>
      <c r="J113" s="467"/>
      <c r="K113" s="467"/>
      <c r="L113" s="467"/>
      <c r="M113" s="467"/>
      <c r="N113" s="467"/>
      <c r="O113" s="467"/>
      <c r="P113" s="467"/>
      <c r="Q113" s="467"/>
      <c r="R113" s="467"/>
      <c r="S113" s="467"/>
      <c r="T113" s="467"/>
      <c r="U113" s="467"/>
      <c r="V113" s="467"/>
      <c r="W113" s="467"/>
      <c r="X113" s="467"/>
      <c r="Y113" s="468"/>
      <c r="Z113" s="468"/>
      <c r="AA113" s="491"/>
    </row>
    <row r="114" spans="1:27">
      <c r="A114" s="466"/>
      <c r="B114" s="466"/>
      <c r="C114" s="466"/>
      <c r="D114" s="467"/>
      <c r="E114" s="467"/>
      <c r="F114" s="467"/>
      <c r="G114" s="467"/>
      <c r="H114" s="467"/>
      <c r="I114" s="467"/>
      <c r="J114" s="467"/>
      <c r="K114" s="467"/>
      <c r="L114" s="467"/>
      <c r="M114" s="467"/>
      <c r="N114" s="467"/>
      <c r="O114" s="467"/>
      <c r="P114" s="467"/>
      <c r="Q114" s="467"/>
      <c r="R114" s="467"/>
      <c r="S114" s="467"/>
      <c r="T114" s="467"/>
      <c r="U114" s="467"/>
      <c r="V114" s="467"/>
      <c r="W114" s="467"/>
      <c r="X114" s="467"/>
      <c r="Y114" s="468"/>
      <c r="Z114" s="468"/>
      <c r="AA114" s="491"/>
    </row>
    <row r="115" spans="1:27">
      <c r="A115" s="466"/>
      <c r="B115" s="466"/>
      <c r="C115" s="466"/>
      <c r="D115" s="467"/>
      <c r="E115" s="467"/>
      <c r="F115" s="467"/>
      <c r="G115" s="467"/>
      <c r="H115" s="467"/>
      <c r="I115" s="467"/>
      <c r="J115" s="467"/>
      <c r="K115" s="467"/>
      <c r="L115" s="467"/>
      <c r="M115" s="467"/>
      <c r="N115" s="467"/>
      <c r="O115" s="467"/>
      <c r="P115" s="467"/>
      <c r="Q115" s="467"/>
      <c r="R115" s="467"/>
      <c r="S115" s="467"/>
      <c r="T115" s="467"/>
      <c r="U115" s="467"/>
      <c r="V115" s="467"/>
      <c r="W115" s="467"/>
      <c r="X115" s="467"/>
      <c r="Y115" s="468"/>
      <c r="Z115" s="468"/>
      <c r="AA115" s="491"/>
    </row>
    <row r="116" spans="1:27">
      <c r="A116" s="466"/>
      <c r="B116" s="466"/>
      <c r="C116" s="466"/>
      <c r="D116" s="467"/>
      <c r="E116" s="467"/>
      <c r="F116" s="467"/>
      <c r="G116" s="467"/>
      <c r="H116" s="467"/>
      <c r="I116" s="467"/>
      <c r="J116" s="467"/>
      <c r="K116" s="467"/>
      <c r="L116" s="467"/>
      <c r="M116" s="467"/>
      <c r="N116" s="467"/>
      <c r="O116" s="467"/>
      <c r="P116" s="467"/>
      <c r="Q116" s="467"/>
      <c r="R116" s="467"/>
      <c r="S116" s="467"/>
      <c r="T116" s="467"/>
      <c r="U116" s="467"/>
      <c r="V116" s="467"/>
      <c r="W116" s="467"/>
      <c r="X116" s="467"/>
      <c r="Y116" s="468"/>
      <c r="Z116" s="468"/>
      <c r="AA116" s="491"/>
    </row>
    <row r="117" spans="1:27">
      <c r="A117" s="466"/>
      <c r="B117" s="466"/>
      <c r="C117" s="466"/>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8"/>
      <c r="Z117" s="468"/>
      <c r="AA117" s="491"/>
    </row>
    <row r="118" spans="1:27">
      <c r="A118" s="466"/>
      <c r="B118" s="466"/>
      <c r="C118" s="466"/>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91"/>
      <c r="Z118" s="491"/>
      <c r="AA118" s="491"/>
    </row>
    <row r="119" spans="1:27">
      <c r="A119" s="489"/>
      <c r="B119" s="489"/>
      <c r="C119" s="489"/>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91"/>
      <c r="Z119" s="491"/>
      <c r="AA119" s="491"/>
    </row>
    <row r="120" spans="1:27">
      <c r="A120" s="493"/>
      <c r="B120" s="493"/>
      <c r="C120" s="493"/>
      <c r="D120" s="460"/>
      <c r="E120" s="460"/>
      <c r="F120" s="460"/>
      <c r="G120" s="460"/>
      <c r="H120" s="460"/>
      <c r="I120" s="460"/>
      <c r="J120" s="460"/>
      <c r="K120" s="460"/>
      <c r="L120" s="460"/>
      <c r="M120" s="460"/>
      <c r="N120" s="460"/>
      <c r="O120" s="460"/>
      <c r="P120" s="460"/>
      <c r="Q120" s="460"/>
      <c r="R120" s="460"/>
      <c r="Y120" s="468"/>
      <c r="Z120" s="468"/>
      <c r="AA120" s="468"/>
    </row>
    <row r="121" spans="1:27">
      <c r="A121" s="492"/>
      <c r="B121" s="493"/>
      <c r="C121" s="493"/>
      <c r="D121" s="460"/>
      <c r="E121" s="460"/>
      <c r="F121" s="460"/>
      <c r="G121" s="460"/>
      <c r="H121" s="460"/>
      <c r="I121" s="460"/>
      <c r="J121" s="460"/>
      <c r="K121" s="460"/>
      <c r="L121" s="460"/>
      <c r="M121" s="460"/>
      <c r="N121" s="460"/>
      <c r="O121" s="460"/>
      <c r="P121" s="460"/>
      <c r="Q121" s="460"/>
      <c r="R121" s="460"/>
      <c r="Y121" s="468"/>
      <c r="Z121" s="468"/>
      <c r="AA121" s="468"/>
    </row>
    <row r="122" spans="1:27" s="467" customFormat="1">
      <c r="A122" s="488"/>
      <c r="B122" s="466"/>
      <c r="C122" s="466"/>
      <c r="Y122" s="468"/>
      <c r="Z122" s="468"/>
      <c r="AA122" s="468"/>
    </row>
    <row r="123" spans="1:27" s="467" customFormat="1">
      <c r="A123" s="488"/>
      <c r="B123" s="466"/>
      <c r="C123" s="466"/>
      <c r="Y123" s="468"/>
      <c r="Z123" s="468"/>
      <c r="AA123" s="468"/>
    </row>
    <row r="124" spans="1:27" s="467" customFormat="1">
      <c r="A124" s="488"/>
      <c r="B124" s="466"/>
      <c r="C124" s="466"/>
      <c r="Y124" s="468"/>
      <c r="Z124" s="468"/>
      <c r="AA124" s="468"/>
    </row>
    <row r="125" spans="1:27" s="467" customFormat="1">
      <c r="A125" s="488"/>
      <c r="B125" s="466"/>
      <c r="C125" s="466"/>
      <c r="Y125" s="468"/>
      <c r="Z125" s="468"/>
      <c r="AA125" s="468"/>
    </row>
    <row r="126" spans="1:27" s="467" customFormat="1">
      <c r="A126" s="488"/>
      <c r="B126" s="466"/>
      <c r="C126" s="466"/>
      <c r="Y126" s="468"/>
      <c r="Z126" s="468"/>
      <c r="AA126" s="468"/>
    </row>
    <row r="127" spans="1:27" s="467" customFormat="1">
      <c r="A127" s="488"/>
      <c r="B127" s="489"/>
      <c r="C127" s="489"/>
      <c r="Y127" s="491"/>
      <c r="Z127" s="491"/>
      <c r="AA127" s="491"/>
    </row>
    <row r="128" spans="1:27" s="467" customFormat="1">
      <c r="A128" s="466"/>
      <c r="B128" s="488"/>
      <c r="C128" s="488"/>
      <c r="Y128" s="491"/>
      <c r="Z128" s="491"/>
      <c r="AA128" s="491"/>
    </row>
    <row r="129" spans="1:27">
      <c r="A129" s="492"/>
      <c r="B129" s="493"/>
      <c r="C129" s="493"/>
      <c r="D129" s="460"/>
      <c r="E129" s="460"/>
      <c r="F129" s="460"/>
      <c r="G129" s="460"/>
      <c r="H129" s="460"/>
      <c r="I129" s="460"/>
      <c r="J129" s="460"/>
      <c r="K129" s="460"/>
      <c r="L129" s="460"/>
      <c r="M129" s="460"/>
      <c r="N129" s="460"/>
      <c r="O129" s="460"/>
      <c r="P129" s="460"/>
      <c r="Q129" s="460"/>
      <c r="R129" s="460"/>
      <c r="Y129" s="491"/>
      <c r="Z129" s="491"/>
      <c r="AA129" s="491"/>
    </row>
    <row r="130" spans="1:27">
      <c r="A130" s="493"/>
      <c r="B130" s="493"/>
      <c r="C130" s="493"/>
      <c r="D130" s="460"/>
      <c r="E130" s="460"/>
      <c r="F130" s="460"/>
      <c r="G130" s="460"/>
      <c r="H130" s="460"/>
      <c r="I130" s="460"/>
      <c r="J130" s="460"/>
      <c r="K130" s="460"/>
      <c r="L130" s="460"/>
      <c r="M130" s="460"/>
      <c r="N130" s="460"/>
      <c r="O130" s="460"/>
      <c r="P130" s="460"/>
      <c r="Q130" s="460"/>
      <c r="R130" s="460"/>
      <c r="Y130" s="491"/>
      <c r="Z130" s="491"/>
      <c r="AA130" s="491"/>
    </row>
    <row r="131" spans="1:27">
      <c r="A131" s="493"/>
      <c r="B131" s="493"/>
      <c r="C131" s="493"/>
      <c r="D131" s="460"/>
      <c r="E131" s="460"/>
      <c r="F131" s="460"/>
      <c r="G131" s="460"/>
      <c r="H131" s="460"/>
      <c r="I131" s="460"/>
      <c r="J131" s="460"/>
      <c r="K131" s="460"/>
      <c r="L131" s="460"/>
      <c r="M131" s="460"/>
      <c r="N131" s="460"/>
      <c r="O131" s="460"/>
      <c r="P131" s="460"/>
      <c r="Q131" s="460"/>
      <c r="R131" s="460"/>
      <c r="Y131" s="491"/>
      <c r="Z131" s="491"/>
      <c r="AA131" s="491"/>
    </row>
    <row r="132" spans="1:27">
      <c r="A132" s="492"/>
      <c r="B132" s="493"/>
      <c r="C132" s="493"/>
      <c r="D132" s="460"/>
      <c r="E132" s="460"/>
      <c r="F132" s="460"/>
      <c r="G132" s="460"/>
      <c r="H132" s="460"/>
      <c r="I132" s="460"/>
      <c r="J132" s="460"/>
      <c r="K132" s="460"/>
      <c r="L132" s="460"/>
      <c r="M132" s="460"/>
      <c r="N132" s="460"/>
      <c r="O132" s="460"/>
      <c r="P132" s="460"/>
      <c r="Q132" s="460"/>
      <c r="R132" s="460"/>
      <c r="Y132" s="491"/>
      <c r="Z132" s="491"/>
      <c r="AA132" s="491"/>
    </row>
    <row r="133" spans="1:27">
      <c r="A133" s="466"/>
      <c r="B133" s="466"/>
      <c r="C133" s="488"/>
      <c r="D133" s="467"/>
      <c r="E133" s="467"/>
      <c r="F133" s="467"/>
      <c r="G133" s="467"/>
      <c r="H133" s="467"/>
      <c r="I133" s="467"/>
      <c r="J133" s="467"/>
      <c r="K133" s="467"/>
      <c r="L133" s="467"/>
      <c r="M133" s="467"/>
      <c r="N133" s="467"/>
      <c r="O133" s="467"/>
      <c r="P133" s="467"/>
      <c r="Q133" s="467"/>
      <c r="R133" s="467"/>
      <c r="S133" s="467"/>
      <c r="T133" s="467"/>
      <c r="U133" s="467"/>
      <c r="V133" s="467"/>
      <c r="W133" s="467"/>
      <c r="X133" s="467"/>
      <c r="Y133" s="491"/>
      <c r="Z133" s="491"/>
      <c r="AA133" s="491"/>
    </row>
    <row r="134" spans="1:27">
      <c r="A134" s="466"/>
      <c r="B134" s="466"/>
      <c r="C134" s="488"/>
      <c r="D134" s="467"/>
      <c r="E134" s="467"/>
      <c r="F134" s="467"/>
      <c r="G134" s="467"/>
      <c r="H134" s="467"/>
      <c r="I134" s="467"/>
      <c r="J134" s="467"/>
      <c r="K134" s="467"/>
      <c r="L134" s="467"/>
      <c r="M134" s="467"/>
      <c r="N134" s="467"/>
      <c r="O134" s="467"/>
      <c r="P134" s="467"/>
      <c r="Q134" s="467"/>
      <c r="R134" s="467"/>
      <c r="S134" s="467"/>
      <c r="T134" s="467"/>
      <c r="U134" s="467"/>
      <c r="V134" s="467"/>
      <c r="W134" s="467"/>
      <c r="X134" s="467"/>
      <c r="Y134" s="491"/>
      <c r="Z134" s="491"/>
      <c r="AA134" s="491"/>
    </row>
    <row r="135" spans="1:27">
      <c r="A135" s="466"/>
      <c r="B135" s="466"/>
      <c r="C135" s="488"/>
      <c r="D135" s="467"/>
      <c r="E135" s="467"/>
      <c r="F135" s="467"/>
      <c r="G135" s="467"/>
      <c r="H135" s="467"/>
      <c r="I135" s="467"/>
      <c r="J135" s="467"/>
      <c r="K135" s="467"/>
      <c r="L135" s="467"/>
      <c r="M135" s="467"/>
      <c r="N135" s="467"/>
      <c r="O135" s="467"/>
      <c r="P135" s="467"/>
      <c r="Q135" s="467"/>
      <c r="R135" s="467"/>
      <c r="S135" s="467"/>
      <c r="T135" s="467"/>
      <c r="U135" s="467"/>
      <c r="V135" s="467"/>
      <c r="W135" s="467"/>
      <c r="X135" s="467"/>
      <c r="Y135" s="491"/>
      <c r="Z135" s="491"/>
      <c r="AA135" s="491"/>
    </row>
    <row r="136" spans="1:27">
      <c r="A136" s="466"/>
      <c r="B136" s="466"/>
      <c r="C136" s="488"/>
      <c r="D136" s="467"/>
      <c r="E136" s="467"/>
      <c r="F136" s="467"/>
      <c r="G136" s="467"/>
      <c r="H136" s="467"/>
      <c r="I136" s="467"/>
      <c r="J136" s="467"/>
      <c r="K136" s="467"/>
      <c r="L136" s="467"/>
      <c r="M136" s="467"/>
      <c r="N136" s="467"/>
      <c r="O136" s="467"/>
      <c r="P136" s="467"/>
      <c r="Q136" s="467"/>
      <c r="R136" s="467"/>
      <c r="S136" s="467"/>
      <c r="T136" s="467"/>
      <c r="U136" s="467"/>
      <c r="V136" s="467"/>
      <c r="W136" s="467"/>
      <c r="X136" s="467"/>
      <c r="Y136" s="491"/>
      <c r="Z136" s="491"/>
      <c r="AA136" s="491"/>
    </row>
    <row r="137" spans="1:27">
      <c r="A137" s="466"/>
      <c r="B137" s="466"/>
      <c r="C137" s="488"/>
      <c r="D137" s="467"/>
      <c r="E137" s="467"/>
      <c r="F137" s="467"/>
      <c r="G137" s="467"/>
      <c r="H137" s="467"/>
      <c r="I137" s="467"/>
      <c r="J137" s="467"/>
      <c r="K137" s="467"/>
      <c r="L137" s="467"/>
      <c r="M137" s="467"/>
      <c r="N137" s="467"/>
      <c r="O137" s="467"/>
      <c r="P137" s="467"/>
      <c r="Q137" s="467"/>
      <c r="R137" s="467"/>
      <c r="S137" s="467"/>
      <c r="T137" s="467"/>
      <c r="U137" s="467"/>
      <c r="V137" s="467"/>
      <c r="W137" s="467"/>
      <c r="X137" s="467"/>
      <c r="Y137" s="491"/>
      <c r="Z137" s="491"/>
      <c r="AA137" s="491"/>
    </row>
    <row r="138" spans="1:27">
      <c r="A138" s="466"/>
      <c r="B138" s="466"/>
      <c r="C138" s="488"/>
      <c r="D138" s="467"/>
      <c r="E138" s="467"/>
      <c r="F138" s="467"/>
      <c r="G138" s="467"/>
      <c r="H138" s="467"/>
      <c r="I138" s="467"/>
      <c r="J138" s="467"/>
      <c r="K138" s="467"/>
      <c r="L138" s="467"/>
      <c r="M138" s="467"/>
      <c r="N138" s="467"/>
      <c r="O138" s="467"/>
      <c r="P138" s="467"/>
      <c r="Q138" s="467"/>
      <c r="R138" s="467"/>
      <c r="S138" s="467"/>
      <c r="T138" s="467"/>
      <c r="U138" s="467"/>
      <c r="V138" s="467"/>
      <c r="W138" s="467"/>
      <c r="X138" s="467"/>
      <c r="Y138" s="491"/>
      <c r="Z138" s="491"/>
      <c r="AA138" s="491"/>
    </row>
    <row r="139" spans="1:27">
      <c r="A139" s="466"/>
      <c r="B139" s="466"/>
      <c r="C139" s="488"/>
      <c r="D139" s="467"/>
      <c r="E139" s="467"/>
      <c r="F139" s="467"/>
      <c r="G139" s="467"/>
      <c r="H139" s="467"/>
      <c r="I139" s="467"/>
      <c r="J139" s="467"/>
      <c r="K139" s="467"/>
      <c r="L139" s="467"/>
      <c r="M139" s="467"/>
      <c r="N139" s="467"/>
      <c r="O139" s="467"/>
      <c r="P139" s="467"/>
      <c r="Q139" s="467"/>
      <c r="R139" s="467"/>
      <c r="S139" s="467"/>
      <c r="T139" s="467"/>
      <c r="U139" s="467"/>
      <c r="V139" s="467"/>
      <c r="W139" s="467"/>
      <c r="X139" s="467"/>
      <c r="Y139" s="491"/>
      <c r="Z139" s="491"/>
      <c r="AA139" s="491"/>
    </row>
    <row r="140" spans="1:27">
      <c r="A140" s="466"/>
      <c r="B140" s="466"/>
      <c r="C140" s="488"/>
      <c r="D140" s="467"/>
      <c r="E140" s="467"/>
      <c r="F140" s="467"/>
      <c r="G140" s="467"/>
      <c r="H140" s="467"/>
      <c r="I140" s="467"/>
      <c r="J140" s="467"/>
      <c r="K140" s="467"/>
      <c r="L140" s="467"/>
      <c r="M140" s="467"/>
      <c r="N140" s="467"/>
      <c r="O140" s="467"/>
      <c r="P140" s="467"/>
      <c r="Q140" s="467"/>
      <c r="R140" s="467"/>
      <c r="S140" s="467"/>
      <c r="T140" s="467"/>
      <c r="U140" s="467"/>
      <c r="V140" s="467"/>
      <c r="W140" s="467"/>
      <c r="X140" s="467"/>
      <c r="Y140" s="491"/>
      <c r="Z140" s="491"/>
      <c r="AA140" s="491"/>
    </row>
    <row r="141" spans="1:27">
      <c r="A141" s="466"/>
      <c r="B141" s="466"/>
      <c r="C141" s="488"/>
      <c r="D141" s="467"/>
      <c r="E141" s="467"/>
      <c r="F141" s="467"/>
      <c r="G141" s="467"/>
      <c r="H141" s="467"/>
      <c r="I141" s="467"/>
      <c r="J141" s="467"/>
      <c r="K141" s="467"/>
      <c r="L141" s="467"/>
      <c r="M141" s="467"/>
      <c r="N141" s="467"/>
      <c r="O141" s="467"/>
      <c r="P141" s="467"/>
      <c r="Q141" s="467"/>
      <c r="R141" s="467"/>
      <c r="S141" s="467"/>
      <c r="T141" s="467"/>
      <c r="U141" s="467"/>
      <c r="V141" s="467"/>
      <c r="W141" s="467"/>
      <c r="X141" s="467"/>
      <c r="Y141" s="491"/>
      <c r="Z141" s="491"/>
      <c r="AA141" s="491"/>
    </row>
    <row r="142" spans="1:27">
      <c r="A142" s="466"/>
      <c r="B142" s="466"/>
      <c r="C142" s="488"/>
      <c r="D142" s="467"/>
      <c r="E142" s="467"/>
      <c r="F142" s="467"/>
      <c r="G142" s="467"/>
      <c r="H142" s="467"/>
      <c r="I142" s="467"/>
      <c r="J142" s="467"/>
      <c r="K142" s="467"/>
      <c r="L142" s="467"/>
      <c r="M142" s="467"/>
      <c r="N142" s="467"/>
      <c r="O142" s="467"/>
      <c r="P142" s="467"/>
      <c r="Q142" s="467"/>
      <c r="R142" s="467"/>
      <c r="S142" s="467"/>
      <c r="T142" s="467"/>
      <c r="U142" s="467"/>
      <c r="V142" s="467"/>
      <c r="W142" s="467"/>
      <c r="X142" s="467"/>
    </row>
    <row r="143" spans="1:27">
      <c r="A143" s="466"/>
      <c r="B143" s="466"/>
      <c r="C143" s="488"/>
      <c r="D143" s="467"/>
      <c r="E143" s="467"/>
      <c r="F143" s="467"/>
      <c r="G143" s="467"/>
      <c r="H143" s="467"/>
      <c r="I143" s="467"/>
      <c r="J143" s="467"/>
      <c r="K143" s="467"/>
      <c r="L143" s="467"/>
      <c r="M143" s="467"/>
      <c r="N143" s="467"/>
      <c r="O143" s="467"/>
      <c r="P143" s="467"/>
      <c r="Q143" s="467"/>
      <c r="R143" s="467"/>
      <c r="S143" s="467"/>
      <c r="T143" s="467"/>
      <c r="U143" s="467"/>
      <c r="V143" s="467"/>
      <c r="W143" s="467"/>
      <c r="X143" s="467"/>
    </row>
    <row r="144" spans="1:27">
      <c r="A144" s="466"/>
      <c r="B144" s="466"/>
      <c r="C144" s="488"/>
      <c r="D144" s="467"/>
      <c r="E144" s="467"/>
      <c r="F144" s="467"/>
      <c r="G144" s="467"/>
      <c r="H144" s="467"/>
      <c r="I144" s="467"/>
      <c r="J144" s="467"/>
      <c r="K144" s="467"/>
      <c r="L144" s="467"/>
      <c r="M144" s="467"/>
      <c r="N144" s="467"/>
      <c r="O144" s="467"/>
      <c r="P144" s="467"/>
      <c r="Q144" s="467"/>
      <c r="R144" s="467"/>
      <c r="S144" s="467"/>
      <c r="T144" s="467"/>
      <c r="U144" s="467"/>
      <c r="V144" s="467"/>
      <c r="W144" s="467"/>
      <c r="X144" s="467"/>
    </row>
    <row r="145" spans="1:27">
      <c r="A145" s="466"/>
      <c r="B145" s="466"/>
      <c r="C145" s="488"/>
      <c r="D145" s="467"/>
      <c r="E145" s="467"/>
      <c r="F145" s="467"/>
      <c r="G145" s="467"/>
      <c r="H145" s="467"/>
      <c r="I145" s="467"/>
      <c r="J145" s="467"/>
      <c r="K145" s="467"/>
      <c r="L145" s="467"/>
      <c r="M145" s="467"/>
      <c r="N145" s="467"/>
      <c r="O145" s="467"/>
      <c r="P145" s="467"/>
      <c r="Q145" s="467"/>
      <c r="R145" s="467"/>
      <c r="S145" s="467"/>
      <c r="T145" s="467"/>
      <c r="U145" s="467"/>
      <c r="V145" s="467"/>
      <c r="W145" s="467"/>
      <c r="X145" s="467"/>
      <c r="Y145" s="496"/>
      <c r="Z145" s="496"/>
      <c r="AA145" s="496"/>
    </row>
    <row r="146" spans="1:27">
      <c r="A146" s="466"/>
      <c r="B146" s="466"/>
      <c r="C146" s="488"/>
      <c r="D146" s="467"/>
      <c r="E146" s="467"/>
      <c r="F146" s="467"/>
      <c r="G146" s="467"/>
      <c r="H146" s="467"/>
      <c r="I146" s="467"/>
      <c r="J146" s="467"/>
      <c r="K146" s="467"/>
      <c r="L146" s="467"/>
      <c r="M146" s="467"/>
      <c r="N146" s="467"/>
      <c r="O146" s="467"/>
      <c r="P146" s="467"/>
      <c r="Q146" s="467"/>
      <c r="R146" s="467"/>
      <c r="S146" s="467"/>
      <c r="T146" s="467"/>
      <c r="U146" s="467"/>
      <c r="V146" s="467"/>
      <c r="W146" s="467"/>
      <c r="X146" s="467"/>
      <c r="Y146" s="496"/>
      <c r="Z146" s="496"/>
      <c r="AA146" s="496"/>
    </row>
    <row r="147" spans="1:27" s="497" customFormat="1">
      <c r="A147" s="466"/>
      <c r="B147" s="488"/>
      <c r="C147" s="488"/>
      <c r="D147" s="488"/>
      <c r="E147" s="488"/>
      <c r="F147" s="488"/>
      <c r="G147" s="488"/>
      <c r="Y147" s="496"/>
      <c r="Z147" s="496"/>
      <c r="AA147" s="496"/>
    </row>
    <row r="148" spans="1:27" s="497" customFormat="1">
      <c r="A148" s="466"/>
      <c r="B148" s="488"/>
      <c r="C148" s="488"/>
      <c r="D148" s="488"/>
      <c r="E148" s="488"/>
      <c r="F148" s="488"/>
      <c r="G148" s="488"/>
      <c r="Y148" s="496"/>
      <c r="Z148" s="496"/>
      <c r="AA148" s="496"/>
    </row>
    <row r="149" spans="1:27" s="497" customFormat="1">
      <c r="A149" s="488"/>
      <c r="B149" s="488"/>
      <c r="C149" s="488"/>
      <c r="D149" s="488"/>
      <c r="E149" s="488"/>
      <c r="F149" s="488"/>
      <c r="G149" s="488"/>
      <c r="Y149" s="496"/>
      <c r="Z149" s="496"/>
      <c r="AA149" s="496"/>
    </row>
    <row r="150" spans="1:27" s="497" customFormat="1">
      <c r="A150" s="490"/>
      <c r="B150" s="488"/>
      <c r="C150" s="488"/>
      <c r="D150" s="488"/>
      <c r="E150" s="488"/>
      <c r="F150" s="488"/>
      <c r="G150" s="488"/>
      <c r="Y150" s="496"/>
      <c r="Z150" s="496"/>
      <c r="AA150" s="496"/>
    </row>
    <row r="151" spans="1:27" s="497" customFormat="1">
      <c r="A151" s="498"/>
      <c r="B151" s="498"/>
      <c r="C151" s="498"/>
      <c r="D151" s="498"/>
      <c r="E151" s="498"/>
      <c r="F151" s="498"/>
      <c r="G151" s="488"/>
      <c r="Y151" s="496"/>
      <c r="Z151" s="496"/>
      <c r="AA151" s="496"/>
    </row>
    <row r="152" spans="1:27" s="497" customFormat="1">
      <c r="A152" s="489"/>
      <c r="B152" s="498"/>
      <c r="C152" s="498"/>
      <c r="D152" s="489"/>
      <c r="E152" s="489"/>
      <c r="F152" s="489"/>
      <c r="G152" s="488"/>
      <c r="Y152" s="496"/>
      <c r="Z152" s="496"/>
      <c r="AA152" s="496"/>
    </row>
    <row r="153" spans="1:27" s="497" customFormat="1">
      <c r="A153" s="489"/>
      <c r="B153" s="489"/>
      <c r="C153" s="489"/>
      <c r="D153" s="489"/>
      <c r="E153" s="489"/>
      <c r="F153" s="489"/>
      <c r="G153" s="488"/>
      <c r="Y153" s="496"/>
      <c r="Z153" s="496"/>
      <c r="AA153" s="496"/>
    </row>
    <row r="154" spans="1:27" s="497" customFormat="1">
      <c r="A154" s="466"/>
      <c r="B154" s="488"/>
      <c r="C154" s="488"/>
      <c r="D154" s="488"/>
      <c r="E154" s="488"/>
      <c r="F154" s="488"/>
      <c r="G154" s="488"/>
      <c r="Y154" s="496"/>
      <c r="Z154" s="496"/>
      <c r="AA154" s="496"/>
    </row>
    <row r="155" spans="1:27" s="497" customFormat="1">
      <c r="A155" s="488"/>
      <c r="B155" s="488"/>
      <c r="C155" s="488"/>
      <c r="D155" s="488"/>
      <c r="E155" s="488"/>
      <c r="F155" s="488"/>
      <c r="G155" s="488"/>
      <c r="Y155" s="496"/>
      <c r="Z155" s="496"/>
      <c r="AA155" s="496"/>
    </row>
    <row r="156" spans="1:27" s="497" customFormat="1">
      <c r="A156" s="466"/>
      <c r="B156" s="488"/>
      <c r="C156" s="488"/>
      <c r="D156" s="488"/>
      <c r="E156" s="488"/>
      <c r="F156" s="488"/>
      <c r="G156" s="488"/>
      <c r="Y156" s="496"/>
      <c r="Z156" s="496"/>
      <c r="AA156" s="496"/>
    </row>
    <row r="157" spans="1:27" s="497" customFormat="1">
      <c r="A157" s="498"/>
      <c r="B157" s="498"/>
      <c r="C157" s="498"/>
      <c r="D157" s="498"/>
      <c r="E157" s="498"/>
      <c r="F157" s="498"/>
      <c r="G157" s="488"/>
      <c r="Y157" s="496"/>
      <c r="Z157" s="496"/>
      <c r="AA157" s="496"/>
    </row>
    <row r="158" spans="1:27" s="497" customFormat="1">
      <c r="A158" s="489"/>
      <c r="B158" s="489"/>
      <c r="C158" s="489"/>
      <c r="D158" s="489"/>
      <c r="E158" s="489"/>
      <c r="F158" s="489"/>
      <c r="G158" s="488"/>
      <c r="Y158" s="496"/>
      <c r="Z158" s="496"/>
      <c r="AA158" s="496"/>
    </row>
    <row r="159" spans="1:27" s="497" customFormat="1">
      <c r="A159" s="498"/>
      <c r="B159" s="498"/>
      <c r="C159" s="498"/>
      <c r="D159" s="498"/>
      <c r="E159" s="498"/>
      <c r="F159" s="498"/>
      <c r="G159" s="488"/>
      <c r="Y159" s="496"/>
      <c r="Z159" s="496"/>
      <c r="AA159" s="496"/>
    </row>
    <row r="160" spans="1:27" s="497" customFormat="1">
      <c r="A160" s="498"/>
      <c r="B160" s="489"/>
      <c r="C160" s="489"/>
      <c r="D160" s="489"/>
      <c r="E160" s="489"/>
      <c r="F160" s="489"/>
      <c r="G160" s="488"/>
      <c r="Y160" s="496"/>
      <c r="Z160" s="496"/>
      <c r="AA160" s="496"/>
    </row>
    <row r="161" spans="1:27" s="497" customFormat="1">
      <c r="A161" s="489"/>
      <c r="B161" s="489"/>
      <c r="C161" s="489"/>
      <c r="D161" s="489"/>
      <c r="E161" s="489"/>
      <c r="F161" s="489"/>
      <c r="G161" s="488"/>
      <c r="Y161" s="496"/>
      <c r="Z161" s="496"/>
      <c r="AA161" s="496"/>
    </row>
    <row r="162" spans="1:27" s="497" customFormat="1">
      <c r="A162" s="466"/>
      <c r="B162" s="488"/>
      <c r="C162" s="488"/>
      <c r="D162" s="488"/>
      <c r="E162" s="488"/>
      <c r="F162" s="488"/>
      <c r="G162" s="488"/>
      <c r="Y162" s="496"/>
      <c r="Z162" s="496"/>
      <c r="AA162" s="496"/>
    </row>
    <row r="163" spans="1:27" s="497" customFormat="1">
      <c r="A163" s="488"/>
      <c r="B163" s="488"/>
      <c r="C163" s="488"/>
      <c r="D163" s="488"/>
      <c r="E163" s="488"/>
      <c r="F163" s="488"/>
      <c r="G163" s="488"/>
      <c r="Y163" s="496"/>
      <c r="Z163" s="496"/>
      <c r="AA163" s="496"/>
    </row>
    <row r="164" spans="1:27" s="497" customFormat="1">
      <c r="A164" s="466"/>
      <c r="B164" s="488"/>
      <c r="C164" s="488"/>
      <c r="D164" s="488"/>
      <c r="E164" s="488"/>
      <c r="F164" s="488"/>
      <c r="G164" s="488"/>
      <c r="Y164" s="496"/>
      <c r="Z164" s="496"/>
      <c r="AA164" s="496"/>
    </row>
    <row r="165" spans="1:27" s="497" customFormat="1">
      <c r="A165" s="488"/>
      <c r="B165" s="488"/>
      <c r="C165" s="488"/>
      <c r="D165" s="488"/>
      <c r="E165" s="488"/>
      <c r="F165" s="488"/>
      <c r="G165" s="488"/>
      <c r="Y165" s="496"/>
      <c r="Z165" s="496"/>
      <c r="AA165" s="496"/>
    </row>
    <row r="166" spans="1:27" s="497" customFormat="1">
      <c r="A166" s="499"/>
      <c r="B166" s="499"/>
      <c r="C166" s="499"/>
      <c r="D166" s="499"/>
      <c r="F166" s="499"/>
      <c r="G166" s="499"/>
      <c r="V166" s="499"/>
      <c r="Y166" s="496"/>
      <c r="Z166" s="496"/>
      <c r="AA166" s="496"/>
    </row>
    <row r="167" spans="1:27" s="497" customFormat="1">
      <c r="A167" s="489"/>
      <c r="B167" s="489"/>
      <c r="C167" s="489"/>
      <c r="D167" s="489"/>
      <c r="F167" s="489"/>
      <c r="G167" s="489"/>
      <c r="V167" s="489"/>
      <c r="Y167" s="496"/>
      <c r="Z167" s="496"/>
      <c r="AA167" s="496"/>
    </row>
    <row r="168" spans="1:27" s="497" customFormat="1">
      <c r="A168" s="499"/>
      <c r="B168" s="499"/>
      <c r="C168" s="499"/>
      <c r="D168" s="499"/>
      <c r="F168" s="499"/>
      <c r="G168" s="499"/>
      <c r="V168" s="499"/>
      <c r="Y168" s="496"/>
      <c r="Z168" s="496"/>
      <c r="AA168" s="496"/>
    </row>
    <row r="169" spans="1:27" s="497" customFormat="1">
      <c r="A169" s="489"/>
      <c r="B169" s="489"/>
      <c r="C169" s="499"/>
      <c r="D169" s="499"/>
      <c r="F169" s="489"/>
      <c r="G169" s="489"/>
      <c r="V169" s="489"/>
      <c r="Y169" s="496"/>
      <c r="Z169" s="496"/>
      <c r="AA169" s="496"/>
    </row>
    <row r="170" spans="1:27" s="497" customFormat="1">
      <c r="A170" s="489"/>
      <c r="B170" s="489"/>
      <c r="C170" s="489"/>
      <c r="D170" s="489"/>
      <c r="F170" s="489"/>
      <c r="G170" s="489"/>
      <c r="V170" s="489"/>
      <c r="Y170" s="496"/>
      <c r="Z170" s="496"/>
      <c r="AA170" s="496"/>
    </row>
    <row r="171" spans="1:27" s="497" customFormat="1">
      <c r="A171" s="499"/>
      <c r="B171" s="499"/>
      <c r="C171" s="499"/>
      <c r="D171" s="499"/>
      <c r="F171" s="499"/>
      <c r="G171" s="499"/>
      <c r="V171" s="499"/>
      <c r="Y171" s="496"/>
      <c r="Z171" s="496"/>
      <c r="AA171" s="496"/>
    </row>
    <row r="172" spans="1:27" s="497" customFormat="1">
      <c r="A172" s="489"/>
      <c r="B172" s="489"/>
      <c r="C172" s="489"/>
      <c r="D172" s="489"/>
      <c r="F172" s="489"/>
      <c r="G172" s="489"/>
      <c r="V172" s="489"/>
      <c r="Y172" s="496"/>
      <c r="Z172" s="496"/>
      <c r="AA172" s="496"/>
    </row>
    <row r="173" spans="1:27" s="497" customFormat="1">
      <c r="A173" s="499"/>
      <c r="B173" s="499"/>
      <c r="C173" s="499"/>
      <c r="D173" s="499"/>
      <c r="F173" s="499"/>
      <c r="G173" s="499"/>
      <c r="V173" s="499"/>
      <c r="Y173" s="496"/>
      <c r="Z173" s="496"/>
      <c r="AA173" s="496"/>
    </row>
    <row r="174" spans="1:27" s="497" customFormat="1">
      <c r="A174" s="489"/>
      <c r="B174" s="489"/>
      <c r="C174" s="499"/>
      <c r="D174" s="499"/>
      <c r="F174" s="489"/>
      <c r="G174" s="489"/>
      <c r="V174" s="489"/>
      <c r="Y174" s="496"/>
      <c r="Z174" s="496"/>
      <c r="AA174" s="496"/>
    </row>
    <row r="175" spans="1:27" s="497" customFormat="1">
      <c r="A175" s="489"/>
      <c r="B175" s="489"/>
      <c r="C175" s="489"/>
      <c r="D175" s="489"/>
      <c r="F175" s="489"/>
      <c r="G175" s="489"/>
      <c r="V175" s="489"/>
      <c r="Y175" s="496"/>
      <c r="Z175" s="496"/>
      <c r="AA175" s="496"/>
    </row>
    <row r="176" spans="1:27" s="497" customFormat="1">
      <c r="A176" s="499"/>
      <c r="B176" s="499"/>
      <c r="C176" s="499"/>
      <c r="D176" s="499"/>
      <c r="F176" s="499"/>
      <c r="G176" s="499"/>
      <c r="V176" s="499"/>
      <c r="Y176" s="496"/>
      <c r="Z176" s="496"/>
      <c r="AA176" s="496"/>
    </row>
    <row r="177" spans="1:27" s="497" customFormat="1">
      <c r="A177" s="489"/>
      <c r="B177" s="489"/>
      <c r="C177" s="499"/>
      <c r="D177" s="499"/>
      <c r="F177" s="489"/>
      <c r="G177" s="489"/>
      <c r="V177" s="489"/>
      <c r="Y177" s="496"/>
      <c r="Z177" s="496"/>
      <c r="AA177" s="496"/>
    </row>
    <row r="178" spans="1:27" s="497" customFormat="1">
      <c r="A178" s="489"/>
      <c r="B178" s="489"/>
      <c r="C178" s="489"/>
      <c r="D178" s="489"/>
      <c r="F178" s="489"/>
      <c r="G178" s="489"/>
      <c r="V178" s="489"/>
      <c r="Y178" s="496"/>
      <c r="Z178" s="496"/>
      <c r="AA178" s="496"/>
    </row>
    <row r="179" spans="1:27" s="497" customFormat="1">
      <c r="A179" s="499"/>
      <c r="B179" s="499"/>
      <c r="C179" s="499"/>
      <c r="D179" s="499"/>
      <c r="F179" s="499"/>
      <c r="G179" s="499"/>
      <c r="V179" s="499"/>
      <c r="Y179" s="496"/>
      <c r="Z179" s="496"/>
      <c r="AA179" s="496"/>
    </row>
    <row r="180" spans="1:27" s="497" customFormat="1">
      <c r="A180" s="489"/>
      <c r="B180" s="489"/>
      <c r="C180" s="489"/>
      <c r="D180" s="489"/>
      <c r="E180" s="489"/>
      <c r="F180" s="489"/>
      <c r="G180" s="489"/>
      <c r="Y180" s="496"/>
      <c r="Z180" s="496"/>
      <c r="AA180" s="496"/>
    </row>
    <row r="181" spans="1:27" s="497" customFormat="1">
      <c r="A181" s="466"/>
      <c r="B181" s="488"/>
      <c r="C181" s="488"/>
      <c r="D181" s="488"/>
      <c r="E181" s="488"/>
      <c r="F181" s="488"/>
      <c r="G181" s="488"/>
      <c r="Y181" s="496"/>
      <c r="Z181" s="496"/>
      <c r="AA181" s="496"/>
    </row>
    <row r="182" spans="1:27" s="497" customFormat="1">
      <c r="A182" s="488"/>
      <c r="B182" s="488"/>
      <c r="C182" s="488"/>
      <c r="D182" s="488"/>
      <c r="E182" s="488"/>
      <c r="F182" s="488"/>
      <c r="G182" s="488"/>
      <c r="Y182" s="496"/>
      <c r="Z182" s="496"/>
      <c r="AA182" s="496"/>
    </row>
    <row r="183" spans="1:27" s="497" customFormat="1">
      <c r="A183" s="490"/>
      <c r="B183" s="488"/>
      <c r="C183" s="488"/>
      <c r="D183" s="488"/>
      <c r="E183" s="488"/>
      <c r="F183" s="488"/>
      <c r="G183" s="488"/>
      <c r="Y183" s="496"/>
      <c r="Z183" s="496"/>
      <c r="AA183" s="496"/>
    </row>
    <row r="184" spans="1:27" s="497" customFormat="1">
      <c r="A184" s="466"/>
      <c r="B184" s="466"/>
      <c r="C184" s="466"/>
      <c r="D184" s="466"/>
      <c r="E184" s="466"/>
      <c r="F184" s="488"/>
      <c r="G184" s="488"/>
      <c r="Y184" s="496"/>
      <c r="Z184" s="496"/>
      <c r="AA184" s="496"/>
    </row>
    <row r="185" spans="1:27" s="497" customFormat="1">
      <c r="A185" s="489"/>
      <c r="B185" s="489"/>
      <c r="C185" s="466"/>
      <c r="D185" s="466"/>
      <c r="E185" s="489"/>
      <c r="F185" s="488"/>
      <c r="G185" s="488"/>
      <c r="Y185" s="496"/>
      <c r="Z185" s="496"/>
      <c r="AA185" s="496"/>
    </row>
    <row r="186" spans="1:27" s="497" customFormat="1">
      <c r="A186" s="489"/>
      <c r="B186" s="489"/>
      <c r="C186" s="489"/>
      <c r="D186" s="489"/>
      <c r="E186" s="489"/>
      <c r="F186" s="488"/>
      <c r="G186" s="488"/>
      <c r="Y186" s="496"/>
      <c r="Z186" s="496"/>
      <c r="AA186" s="496"/>
    </row>
    <row r="187" spans="1:27" s="497" customFormat="1">
      <c r="A187" s="489"/>
      <c r="B187" s="489"/>
      <c r="C187" s="466"/>
      <c r="D187" s="466"/>
      <c r="E187" s="466"/>
      <c r="F187" s="488"/>
      <c r="G187" s="488"/>
      <c r="Y187" s="496"/>
      <c r="Z187" s="496"/>
      <c r="AA187" s="496"/>
    </row>
    <row r="188" spans="1:27" s="497" customFormat="1">
      <c r="A188" s="489"/>
      <c r="B188" s="489"/>
      <c r="C188" s="490"/>
      <c r="D188" s="490"/>
      <c r="E188" s="490"/>
      <c r="F188" s="488"/>
      <c r="G188" s="488"/>
      <c r="Y188" s="496"/>
      <c r="Z188" s="496"/>
      <c r="AA188" s="496"/>
    </row>
    <row r="189" spans="1:27" s="497" customFormat="1">
      <c r="A189" s="489"/>
      <c r="B189" s="489"/>
      <c r="C189" s="489"/>
      <c r="D189" s="489"/>
      <c r="E189" s="489"/>
      <c r="F189" s="488"/>
      <c r="G189" s="488"/>
      <c r="Y189" s="496"/>
      <c r="Z189" s="496"/>
      <c r="AA189" s="496"/>
    </row>
    <row r="190" spans="1:27" s="497" customFormat="1">
      <c r="A190" s="466"/>
      <c r="B190" s="466"/>
      <c r="C190" s="466"/>
      <c r="D190" s="466"/>
      <c r="E190" s="466"/>
      <c r="F190" s="488"/>
      <c r="G190" s="488"/>
      <c r="Y190" s="496"/>
      <c r="Z190" s="496"/>
      <c r="AA190" s="496"/>
    </row>
    <row r="191" spans="1:27" s="497" customFormat="1">
      <c r="A191" s="489"/>
      <c r="B191" s="489"/>
      <c r="C191" s="466"/>
      <c r="D191" s="466"/>
      <c r="E191" s="489"/>
      <c r="F191" s="488"/>
      <c r="G191" s="488"/>
      <c r="Y191" s="496"/>
      <c r="Z191" s="496"/>
      <c r="AA191" s="496"/>
    </row>
    <row r="192" spans="1:27" s="497" customFormat="1">
      <c r="A192" s="489"/>
      <c r="B192" s="489"/>
      <c r="C192" s="489"/>
      <c r="D192" s="489"/>
      <c r="E192" s="489"/>
      <c r="F192" s="488"/>
      <c r="G192" s="488"/>
      <c r="Y192" s="496"/>
      <c r="Z192" s="496"/>
      <c r="AA192" s="496"/>
    </row>
    <row r="193" spans="1:27" s="497" customFormat="1">
      <c r="A193" s="466"/>
      <c r="B193" s="466"/>
      <c r="C193" s="466"/>
      <c r="D193" s="466"/>
      <c r="F193" s="488"/>
      <c r="G193" s="488"/>
      <c r="W193" s="466"/>
      <c r="Y193" s="496"/>
      <c r="Z193" s="496"/>
      <c r="AA193" s="496"/>
    </row>
    <row r="194" spans="1:27" s="497" customFormat="1">
      <c r="A194" s="489"/>
      <c r="B194" s="489"/>
      <c r="C194" s="466"/>
      <c r="D194" s="466"/>
      <c r="F194" s="488"/>
      <c r="G194" s="488"/>
      <c r="W194" s="489"/>
      <c r="Y194" s="496"/>
      <c r="Z194" s="496"/>
      <c r="AA194" s="496"/>
    </row>
    <row r="195" spans="1:27" s="497" customFormat="1">
      <c r="A195" s="489"/>
      <c r="B195" s="489"/>
      <c r="C195" s="466"/>
      <c r="D195" s="466"/>
      <c r="F195" s="488"/>
      <c r="G195" s="488"/>
      <c r="W195" s="489"/>
      <c r="Y195" s="496"/>
      <c r="Z195" s="496"/>
      <c r="AA195" s="496"/>
    </row>
    <row r="196" spans="1:27" s="497" customFormat="1">
      <c r="A196" s="489"/>
      <c r="B196" s="489"/>
      <c r="C196" s="489"/>
      <c r="D196" s="489"/>
      <c r="F196" s="488"/>
      <c r="G196" s="488"/>
      <c r="W196" s="489"/>
      <c r="Y196" s="496"/>
      <c r="Z196" s="496"/>
      <c r="AA196" s="496"/>
    </row>
    <row r="197" spans="1:27" s="497" customFormat="1">
      <c r="A197" s="466"/>
      <c r="B197" s="466"/>
      <c r="C197" s="466"/>
      <c r="D197" s="466"/>
      <c r="F197" s="488"/>
      <c r="G197" s="488"/>
      <c r="W197" s="466"/>
      <c r="Y197" s="496"/>
      <c r="Z197" s="496"/>
      <c r="AA197" s="496"/>
    </row>
    <row r="198" spans="1:27" s="497" customFormat="1">
      <c r="A198" s="489"/>
      <c r="B198" s="489"/>
      <c r="C198" s="466"/>
      <c r="D198" s="466"/>
      <c r="E198" s="489"/>
      <c r="F198" s="488"/>
      <c r="G198" s="488"/>
      <c r="Y198" s="495"/>
      <c r="Z198" s="495"/>
      <c r="AA198" s="495"/>
    </row>
    <row r="199" spans="1:27" s="497" customFormat="1">
      <c r="A199" s="489"/>
      <c r="B199" s="489"/>
      <c r="C199" s="489"/>
      <c r="D199" s="489"/>
      <c r="E199" s="489"/>
      <c r="F199" s="488"/>
      <c r="G199" s="488"/>
      <c r="Y199" s="495"/>
      <c r="Z199" s="495"/>
      <c r="AA199" s="495"/>
    </row>
  </sheetData>
  <mergeCells count="56">
    <mergeCell ref="C27:X29"/>
    <mergeCell ref="Y27:AA29"/>
    <mergeCell ref="A1:AA1"/>
    <mergeCell ref="Y3:AA3"/>
    <mergeCell ref="B4:B6"/>
    <mergeCell ref="C4:X6"/>
    <mergeCell ref="Y4:AA6"/>
    <mergeCell ref="B15:B16"/>
    <mergeCell ref="Y15:AA16"/>
    <mergeCell ref="C7:AA8"/>
    <mergeCell ref="C15:V16"/>
    <mergeCell ref="Y10:AA11"/>
    <mergeCell ref="C11:U11"/>
    <mergeCell ref="C12:X12"/>
    <mergeCell ref="Y12:AA12"/>
    <mergeCell ref="C13:X13"/>
    <mergeCell ref="B8:B14"/>
    <mergeCell ref="C9:X9"/>
    <mergeCell ref="Y9:AA9"/>
    <mergeCell ref="C10:X10"/>
    <mergeCell ref="C14:V14"/>
    <mergeCell ref="Y14:AA14"/>
    <mergeCell ref="Y13:AA13"/>
    <mergeCell ref="Y24:AA26"/>
    <mergeCell ref="C18:X20"/>
    <mergeCell ref="Y18:AA20"/>
    <mergeCell ref="C21:X23"/>
    <mergeCell ref="Y21:AA23"/>
    <mergeCell ref="C24:X26"/>
    <mergeCell ref="C30:X32"/>
    <mergeCell ref="Y30:AA32"/>
    <mergeCell ref="C33:X35"/>
    <mergeCell ref="C55:AA57"/>
    <mergeCell ref="C42:X44"/>
    <mergeCell ref="Y42:AA44"/>
    <mergeCell ref="Y47:AA47"/>
    <mergeCell ref="Y33:AA35"/>
    <mergeCell ref="C36:X38"/>
    <mergeCell ref="C51:X51"/>
    <mergeCell ref="Y51:AA51"/>
    <mergeCell ref="C52:X52"/>
    <mergeCell ref="Y52:AA52"/>
    <mergeCell ref="C53:X53"/>
    <mergeCell ref="Y53:AA53"/>
    <mergeCell ref="C54:X54"/>
    <mergeCell ref="Y36:AA38"/>
    <mergeCell ref="C39:X41"/>
    <mergeCell ref="Y39:AA41"/>
    <mergeCell ref="B58:B59"/>
    <mergeCell ref="C58:L58"/>
    <mergeCell ref="M58:AA58"/>
    <mergeCell ref="C59:L59"/>
    <mergeCell ref="M59:AA59"/>
    <mergeCell ref="C48:AA50"/>
    <mergeCell ref="B51:B54"/>
    <mergeCell ref="Y54:AA54"/>
  </mergeCells>
  <phoneticPr fontId="2"/>
  <printOptions horizontalCentered="1"/>
  <pageMargins left="0.39370078740157483" right="0.39370078740157483" top="0.70866141732283472" bottom="0.70866141732283472" header="0" footer="0"/>
  <pageSetup paperSize="9" fitToHeight="0" orientation="portrait" r:id="rId1"/>
  <headerFooter differentFirst="1" alignWithMargins="0">
    <oddHeader xml:space="preserve">&amp;R&amp;"ＭＳ Ｐゴシック,標準"&amp;9非常災害対策点検書
</oddHeader>
    <oddFooter>&amp;C&amp;P</oddFooter>
  </headerFooter>
  <rowBreaks count="1" manualBreakCount="1">
    <brk id="44"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U80"/>
  <sheetViews>
    <sheetView showGridLines="0" view="pageBreakPreview" zoomScale="70" zoomScaleNormal="70" zoomScaleSheetLayoutView="70" workbookViewId="0">
      <selection activeCell="A24" sqref="A22:R27"/>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216</v>
      </c>
      <c r="D1" s="11"/>
      <c r="E1" s="11"/>
      <c r="F1" s="11"/>
      <c r="G1" s="11"/>
      <c r="H1" s="5" t="s">
        <v>0</v>
      </c>
      <c r="J1" s="5"/>
      <c r="L1" s="11"/>
      <c r="M1" s="11"/>
      <c r="N1" s="11"/>
      <c r="O1" s="11"/>
      <c r="P1" s="11"/>
      <c r="Q1" s="11"/>
      <c r="R1" s="11"/>
      <c r="AM1" s="8"/>
      <c r="AN1" s="7"/>
      <c r="AO1" s="7" t="s">
        <v>68</v>
      </c>
      <c r="AP1" s="877" t="s">
        <v>176</v>
      </c>
      <c r="AQ1" s="878"/>
      <c r="AR1" s="878"/>
      <c r="AS1" s="878"/>
      <c r="AT1" s="878"/>
      <c r="AU1" s="878"/>
      <c r="AV1" s="878"/>
      <c r="AW1" s="878"/>
      <c r="AX1" s="878"/>
      <c r="AY1" s="878"/>
      <c r="AZ1" s="878"/>
      <c r="BA1" s="878"/>
      <c r="BB1" s="878"/>
      <c r="BC1" s="878"/>
      <c r="BD1" s="878"/>
      <c r="BE1" s="878"/>
      <c r="BF1" s="7" t="s">
        <v>21</v>
      </c>
    </row>
    <row r="2" spans="2:64" s="12" customFormat="1" ht="20.25" customHeight="1">
      <c r="C2" s="11"/>
      <c r="D2" s="11"/>
      <c r="E2" s="11"/>
      <c r="F2" s="11"/>
      <c r="G2" s="11"/>
      <c r="J2" s="5"/>
      <c r="L2" s="11"/>
      <c r="M2" s="11"/>
      <c r="N2" s="11"/>
      <c r="O2" s="11"/>
      <c r="P2" s="11"/>
      <c r="Q2" s="11"/>
      <c r="R2" s="11"/>
      <c r="Y2" s="99" t="s">
        <v>64</v>
      </c>
      <c r="Z2" s="903">
        <v>3</v>
      </c>
      <c r="AA2" s="903"/>
      <c r="AB2" s="99" t="s">
        <v>65</v>
      </c>
      <c r="AC2" s="904">
        <f>IF(Z2=0,"",YEAR(DATE(2018+Z2,1,1)))</f>
        <v>2021</v>
      </c>
      <c r="AD2" s="904"/>
      <c r="AE2" s="100" t="s">
        <v>66</v>
      </c>
      <c r="AF2" s="100" t="s">
        <v>1</v>
      </c>
      <c r="AG2" s="903">
        <v>4</v>
      </c>
      <c r="AH2" s="903"/>
      <c r="AI2" s="100" t="s">
        <v>53</v>
      </c>
      <c r="AM2" s="8"/>
      <c r="AN2" s="7"/>
      <c r="AO2" s="7" t="s">
        <v>67</v>
      </c>
      <c r="AP2" s="903" t="s">
        <v>40</v>
      </c>
      <c r="AQ2" s="903"/>
      <c r="AR2" s="903"/>
      <c r="AS2" s="903"/>
      <c r="AT2" s="903"/>
      <c r="AU2" s="903"/>
      <c r="AV2" s="903"/>
      <c r="AW2" s="903"/>
      <c r="AX2" s="903"/>
      <c r="AY2" s="903"/>
      <c r="AZ2" s="903"/>
      <c r="BA2" s="903"/>
      <c r="BB2" s="903"/>
      <c r="BC2" s="903"/>
      <c r="BD2" s="903"/>
      <c r="BE2" s="903"/>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905" t="s">
        <v>159</v>
      </c>
      <c r="BC3" s="906"/>
      <c r="BD3" s="906"/>
      <c r="BE3" s="907"/>
      <c r="BF3" s="7"/>
    </row>
    <row r="4" spans="2:64" s="6" customFormat="1" ht="18.7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905" t="s">
        <v>161</v>
      </c>
      <c r="BC4" s="906"/>
      <c r="BD4" s="906"/>
      <c r="BE4" s="907"/>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910">
        <v>40</v>
      </c>
      <c r="AY6" s="912"/>
      <c r="AZ6" s="155" t="s">
        <v>182</v>
      </c>
      <c r="BA6" s="122"/>
      <c r="BB6" s="910">
        <v>160</v>
      </c>
      <c r="BC6" s="912"/>
      <c r="BD6" s="155" t="s">
        <v>183</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908">
        <f>DAY(EOMONTH(DATE(AC2,AG2,1),0))</f>
        <v>30</v>
      </c>
      <c r="BC8" s="909"/>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910">
        <v>1</v>
      </c>
      <c r="BC10" s="911"/>
      <c r="BD10" s="912"/>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913"/>
      <c r="AP12" s="913"/>
      <c r="AQ12" s="913"/>
      <c r="AR12" s="155"/>
      <c r="AS12" s="153"/>
      <c r="AT12" s="153"/>
      <c r="AU12" s="47"/>
      <c r="AV12" s="38"/>
      <c r="AW12" s="38"/>
      <c r="AX12" s="48"/>
      <c r="AY12" s="48"/>
      <c r="AZ12" s="38"/>
      <c r="BA12" s="38"/>
      <c r="BB12" s="910">
        <v>1</v>
      </c>
      <c r="BC12" s="911"/>
      <c r="BD12" s="912"/>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914"/>
      <c r="AV14" s="915"/>
      <c r="AW14" s="916"/>
      <c r="AX14" s="37" t="s">
        <v>2</v>
      </c>
      <c r="AY14" s="914"/>
      <c r="AZ14" s="915"/>
      <c r="BA14" s="916"/>
      <c r="BB14" s="36" t="s">
        <v>24</v>
      </c>
      <c r="BC14" s="917">
        <f>(AY14-AU14)*24</f>
        <v>0</v>
      </c>
      <c r="BD14" s="918"/>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833" t="s">
        <v>98</v>
      </c>
      <c r="C17" s="836" t="s">
        <v>186</v>
      </c>
      <c r="D17" s="837"/>
      <c r="E17" s="838"/>
      <c r="F17" s="96"/>
      <c r="G17" s="845" t="s">
        <v>187</v>
      </c>
      <c r="H17" s="848" t="s">
        <v>188</v>
      </c>
      <c r="I17" s="837"/>
      <c r="J17" s="837"/>
      <c r="K17" s="838"/>
      <c r="L17" s="848" t="s">
        <v>189</v>
      </c>
      <c r="M17" s="837"/>
      <c r="N17" s="837"/>
      <c r="O17" s="851"/>
      <c r="P17" s="854"/>
      <c r="Q17" s="855"/>
      <c r="R17" s="856"/>
      <c r="S17" s="888" t="s">
        <v>190</v>
      </c>
      <c r="T17" s="889"/>
      <c r="U17" s="889"/>
      <c r="V17" s="889"/>
      <c r="W17" s="889"/>
      <c r="X17" s="889"/>
      <c r="Y17" s="889"/>
      <c r="Z17" s="889"/>
      <c r="AA17" s="889"/>
      <c r="AB17" s="889"/>
      <c r="AC17" s="889"/>
      <c r="AD17" s="889"/>
      <c r="AE17" s="889"/>
      <c r="AF17" s="889"/>
      <c r="AG17" s="889"/>
      <c r="AH17" s="889"/>
      <c r="AI17" s="889"/>
      <c r="AJ17" s="889"/>
      <c r="AK17" s="889"/>
      <c r="AL17" s="889"/>
      <c r="AM17" s="889"/>
      <c r="AN17" s="889"/>
      <c r="AO17" s="889"/>
      <c r="AP17" s="889"/>
      <c r="AQ17" s="889"/>
      <c r="AR17" s="889"/>
      <c r="AS17" s="889"/>
      <c r="AT17" s="889"/>
      <c r="AU17" s="889"/>
      <c r="AV17" s="889"/>
      <c r="AW17" s="890"/>
      <c r="AX17" s="891" t="str">
        <f>IF(BB3="４週","(11) 1～4週目の勤務時間数合計","(11) 1か月の勤務時間数   合計")</f>
        <v>(11) 1～4週目の勤務時間数合計</v>
      </c>
      <c r="AY17" s="892"/>
      <c r="AZ17" s="897" t="s">
        <v>191</v>
      </c>
      <c r="BA17" s="898"/>
      <c r="BB17" s="879" t="s">
        <v>192</v>
      </c>
      <c r="BC17" s="880"/>
      <c r="BD17" s="880"/>
      <c r="BE17" s="880"/>
      <c r="BF17" s="881"/>
    </row>
    <row r="18" spans="2:58" ht="20.25" customHeight="1">
      <c r="B18" s="834"/>
      <c r="C18" s="839"/>
      <c r="D18" s="840"/>
      <c r="E18" s="841"/>
      <c r="F18" s="97"/>
      <c r="G18" s="846"/>
      <c r="H18" s="849"/>
      <c r="I18" s="840"/>
      <c r="J18" s="840"/>
      <c r="K18" s="841"/>
      <c r="L18" s="849"/>
      <c r="M18" s="840"/>
      <c r="N18" s="840"/>
      <c r="O18" s="852"/>
      <c r="P18" s="857"/>
      <c r="Q18" s="858"/>
      <c r="R18" s="859"/>
      <c r="S18" s="882" t="s">
        <v>16</v>
      </c>
      <c r="T18" s="883"/>
      <c r="U18" s="883"/>
      <c r="V18" s="883"/>
      <c r="W18" s="883"/>
      <c r="X18" s="883"/>
      <c r="Y18" s="884"/>
      <c r="Z18" s="882" t="s">
        <v>17</v>
      </c>
      <c r="AA18" s="883"/>
      <c r="AB18" s="883"/>
      <c r="AC18" s="883"/>
      <c r="AD18" s="883"/>
      <c r="AE18" s="883"/>
      <c r="AF18" s="884"/>
      <c r="AG18" s="882" t="s">
        <v>18</v>
      </c>
      <c r="AH18" s="883"/>
      <c r="AI18" s="883"/>
      <c r="AJ18" s="883"/>
      <c r="AK18" s="883"/>
      <c r="AL18" s="883"/>
      <c r="AM18" s="884"/>
      <c r="AN18" s="882" t="s">
        <v>19</v>
      </c>
      <c r="AO18" s="883"/>
      <c r="AP18" s="883"/>
      <c r="AQ18" s="883"/>
      <c r="AR18" s="883"/>
      <c r="AS18" s="883"/>
      <c r="AT18" s="884"/>
      <c r="AU18" s="885" t="s">
        <v>20</v>
      </c>
      <c r="AV18" s="886"/>
      <c r="AW18" s="887"/>
      <c r="AX18" s="893"/>
      <c r="AY18" s="894"/>
      <c r="AZ18" s="899"/>
      <c r="BA18" s="900"/>
      <c r="BB18" s="771"/>
      <c r="BC18" s="772"/>
      <c r="BD18" s="772"/>
      <c r="BE18" s="772"/>
      <c r="BF18" s="773"/>
    </row>
    <row r="19" spans="2:58" ht="20.25" customHeight="1">
      <c r="B19" s="834"/>
      <c r="C19" s="839"/>
      <c r="D19" s="840"/>
      <c r="E19" s="841"/>
      <c r="F19" s="97"/>
      <c r="G19" s="846"/>
      <c r="H19" s="849"/>
      <c r="I19" s="840"/>
      <c r="J19" s="840"/>
      <c r="K19" s="841"/>
      <c r="L19" s="849"/>
      <c r="M19" s="840"/>
      <c r="N19" s="840"/>
      <c r="O19" s="852"/>
      <c r="P19" s="857"/>
      <c r="Q19" s="858"/>
      <c r="R19" s="859"/>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893"/>
      <c r="AY19" s="894"/>
      <c r="AZ19" s="899"/>
      <c r="BA19" s="900"/>
      <c r="BB19" s="771"/>
      <c r="BC19" s="772"/>
      <c r="BD19" s="772"/>
      <c r="BE19" s="772"/>
      <c r="BF19" s="773"/>
    </row>
    <row r="20" spans="2:58" ht="20.25" hidden="1" customHeight="1">
      <c r="B20" s="834"/>
      <c r="C20" s="839"/>
      <c r="D20" s="840"/>
      <c r="E20" s="841"/>
      <c r="F20" s="97"/>
      <c r="G20" s="846"/>
      <c r="H20" s="849"/>
      <c r="I20" s="840"/>
      <c r="J20" s="840"/>
      <c r="K20" s="841"/>
      <c r="L20" s="849"/>
      <c r="M20" s="840"/>
      <c r="N20" s="840"/>
      <c r="O20" s="852"/>
      <c r="P20" s="857"/>
      <c r="Q20" s="858"/>
      <c r="R20" s="859"/>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893"/>
      <c r="AY20" s="894"/>
      <c r="AZ20" s="899"/>
      <c r="BA20" s="900"/>
      <c r="BB20" s="771"/>
      <c r="BC20" s="772"/>
      <c r="BD20" s="772"/>
      <c r="BE20" s="772"/>
      <c r="BF20" s="773"/>
    </row>
    <row r="21" spans="2:58" ht="22.5" customHeight="1" thickBot="1">
      <c r="B21" s="835"/>
      <c r="C21" s="842"/>
      <c r="D21" s="843"/>
      <c r="E21" s="844"/>
      <c r="F21" s="98"/>
      <c r="G21" s="847"/>
      <c r="H21" s="850"/>
      <c r="I21" s="843"/>
      <c r="J21" s="843"/>
      <c r="K21" s="844"/>
      <c r="L21" s="850"/>
      <c r="M21" s="843"/>
      <c r="N21" s="843"/>
      <c r="O21" s="853"/>
      <c r="P21" s="860"/>
      <c r="Q21" s="861"/>
      <c r="R21" s="862"/>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895"/>
      <c r="AY21" s="896"/>
      <c r="AZ21" s="901"/>
      <c r="BA21" s="902"/>
      <c r="BB21" s="774"/>
      <c r="BC21" s="775"/>
      <c r="BD21" s="775"/>
      <c r="BE21" s="775"/>
      <c r="BF21" s="776"/>
    </row>
    <row r="22" spans="2:58" ht="20.25" customHeight="1">
      <c r="B22" s="863">
        <v>1</v>
      </c>
      <c r="C22" s="864"/>
      <c r="D22" s="865"/>
      <c r="E22" s="866"/>
      <c r="F22" s="91"/>
      <c r="G22" s="867"/>
      <c r="H22" s="868"/>
      <c r="I22" s="869"/>
      <c r="J22" s="869"/>
      <c r="K22" s="870"/>
      <c r="L22" s="871"/>
      <c r="M22" s="872"/>
      <c r="N22" s="872"/>
      <c r="O22" s="873"/>
      <c r="P22" s="874" t="s">
        <v>49</v>
      </c>
      <c r="Q22" s="875"/>
      <c r="R22" s="876"/>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919"/>
      <c r="AY22" s="920"/>
      <c r="AZ22" s="921"/>
      <c r="BA22" s="922"/>
      <c r="BB22" s="923"/>
      <c r="BC22" s="924"/>
      <c r="BD22" s="924"/>
      <c r="BE22" s="924"/>
      <c r="BF22" s="925"/>
    </row>
    <row r="23" spans="2:58" ht="20.25" customHeight="1">
      <c r="B23" s="808"/>
      <c r="C23" s="827"/>
      <c r="D23" s="828"/>
      <c r="E23" s="829"/>
      <c r="F23" s="92"/>
      <c r="G23" s="719"/>
      <c r="H23" s="724"/>
      <c r="I23" s="722"/>
      <c r="J23" s="722"/>
      <c r="K23" s="723"/>
      <c r="L23" s="731"/>
      <c r="M23" s="732"/>
      <c r="N23" s="732"/>
      <c r="O23" s="733"/>
      <c r="P23" s="784" t="s">
        <v>15</v>
      </c>
      <c r="Q23" s="785"/>
      <c r="R23" s="786"/>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787">
        <f>IF($BB$3="４週",SUM(S23:AT23),IF($BB$3="暦月",SUM(S23:AW23),""))</f>
        <v>0</v>
      </c>
      <c r="AY23" s="788"/>
      <c r="AZ23" s="789">
        <f>IF($BB$3="４週",AX23/4,IF($BB$3="暦月",'認知症対応型通所（1枚版）'!AX23/('認知症対応型通所（1枚版）'!$BB$8/7),""))</f>
        <v>0</v>
      </c>
      <c r="BA23" s="790"/>
      <c r="BB23" s="797"/>
      <c r="BC23" s="798"/>
      <c r="BD23" s="798"/>
      <c r="BE23" s="798"/>
      <c r="BF23" s="799"/>
    </row>
    <row r="24" spans="2:58" ht="20.25" customHeight="1">
      <c r="B24" s="808"/>
      <c r="C24" s="830"/>
      <c r="D24" s="831"/>
      <c r="E24" s="832"/>
      <c r="F24" s="93">
        <f>C22</f>
        <v>0</v>
      </c>
      <c r="G24" s="719"/>
      <c r="H24" s="724"/>
      <c r="I24" s="722"/>
      <c r="J24" s="722"/>
      <c r="K24" s="723"/>
      <c r="L24" s="731"/>
      <c r="M24" s="732"/>
      <c r="N24" s="732"/>
      <c r="O24" s="733"/>
      <c r="P24" s="791" t="s">
        <v>50</v>
      </c>
      <c r="Q24" s="792"/>
      <c r="R24" s="793"/>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767">
        <f>IF($BB$3="４週",SUM(S24:AT24),IF($BB$3="暦月",SUM(S24:AW24),""))</f>
        <v>0</v>
      </c>
      <c r="AY24" s="768"/>
      <c r="AZ24" s="769">
        <f>IF($BB$3="４週",AX24/4,IF($BB$3="暦月",'認知症対応型通所（1枚版）'!AX24/('認知症対応型通所（1枚版）'!$BB$8/7),""))</f>
        <v>0</v>
      </c>
      <c r="BA24" s="770"/>
      <c r="BB24" s="800"/>
      <c r="BC24" s="801"/>
      <c r="BD24" s="801"/>
      <c r="BE24" s="801"/>
      <c r="BF24" s="802"/>
    </row>
    <row r="25" spans="2:58" ht="20.25" customHeight="1">
      <c r="B25" s="808">
        <f>B22+1</f>
        <v>2</v>
      </c>
      <c r="C25" s="824"/>
      <c r="D25" s="825"/>
      <c r="E25" s="826"/>
      <c r="F25" s="94"/>
      <c r="G25" s="718"/>
      <c r="H25" s="721"/>
      <c r="I25" s="722"/>
      <c r="J25" s="722"/>
      <c r="K25" s="723"/>
      <c r="L25" s="728"/>
      <c r="M25" s="729"/>
      <c r="N25" s="729"/>
      <c r="O25" s="730"/>
      <c r="P25" s="737" t="s">
        <v>49</v>
      </c>
      <c r="Q25" s="738"/>
      <c r="R25" s="739"/>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763"/>
      <c r="AY25" s="764"/>
      <c r="AZ25" s="765"/>
      <c r="BA25" s="766"/>
      <c r="BB25" s="794"/>
      <c r="BC25" s="795"/>
      <c r="BD25" s="795"/>
      <c r="BE25" s="795"/>
      <c r="BF25" s="796"/>
    </row>
    <row r="26" spans="2:58" ht="20.25" customHeight="1">
      <c r="B26" s="808"/>
      <c r="C26" s="827"/>
      <c r="D26" s="828"/>
      <c r="E26" s="829"/>
      <c r="F26" s="92"/>
      <c r="G26" s="719"/>
      <c r="H26" s="724"/>
      <c r="I26" s="722"/>
      <c r="J26" s="722"/>
      <c r="K26" s="723"/>
      <c r="L26" s="731"/>
      <c r="M26" s="732"/>
      <c r="N26" s="732"/>
      <c r="O26" s="733"/>
      <c r="P26" s="784" t="s">
        <v>15</v>
      </c>
      <c r="Q26" s="785"/>
      <c r="R26" s="786"/>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787">
        <f>IF($BB$3="４週",SUM(S26:AT26),IF($BB$3="暦月",SUM(S26:AW26),""))</f>
        <v>0</v>
      </c>
      <c r="AY26" s="788"/>
      <c r="AZ26" s="789">
        <f>IF($BB$3="４週",AX26/4,IF($BB$3="暦月",'認知症対応型通所（1枚版）'!AX26/('認知症対応型通所（1枚版）'!$BB$8/7),""))</f>
        <v>0</v>
      </c>
      <c r="BA26" s="790"/>
      <c r="BB26" s="797"/>
      <c r="BC26" s="798"/>
      <c r="BD26" s="798"/>
      <c r="BE26" s="798"/>
      <c r="BF26" s="799"/>
    </row>
    <row r="27" spans="2:58" ht="20.25" customHeight="1">
      <c r="B27" s="808"/>
      <c r="C27" s="830"/>
      <c r="D27" s="831"/>
      <c r="E27" s="832"/>
      <c r="F27" s="92">
        <f>C25</f>
        <v>0</v>
      </c>
      <c r="G27" s="818"/>
      <c r="H27" s="724"/>
      <c r="I27" s="722"/>
      <c r="J27" s="722"/>
      <c r="K27" s="723"/>
      <c r="L27" s="807"/>
      <c r="M27" s="782"/>
      <c r="N27" s="782"/>
      <c r="O27" s="783"/>
      <c r="P27" s="791" t="s">
        <v>50</v>
      </c>
      <c r="Q27" s="792"/>
      <c r="R27" s="793"/>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767">
        <f>IF($BB$3="４週",SUM(S27:AT27),IF($BB$3="暦月",SUM(S27:AW27),""))</f>
        <v>0</v>
      </c>
      <c r="AY27" s="768"/>
      <c r="AZ27" s="769">
        <f>IF($BB$3="４週",AX27/4,IF($BB$3="暦月",'認知症対応型通所（1枚版）'!AX27/('認知症対応型通所（1枚版）'!$BB$8/7),""))</f>
        <v>0</v>
      </c>
      <c r="BA27" s="770"/>
      <c r="BB27" s="800"/>
      <c r="BC27" s="801"/>
      <c r="BD27" s="801"/>
      <c r="BE27" s="801"/>
      <c r="BF27" s="802"/>
    </row>
    <row r="28" spans="2:58" ht="20.25" customHeight="1">
      <c r="B28" s="808">
        <f>B25+1</f>
        <v>3</v>
      </c>
      <c r="C28" s="809"/>
      <c r="D28" s="810"/>
      <c r="E28" s="811"/>
      <c r="F28" s="94"/>
      <c r="G28" s="718"/>
      <c r="H28" s="721"/>
      <c r="I28" s="722"/>
      <c r="J28" s="722"/>
      <c r="K28" s="723"/>
      <c r="L28" s="728"/>
      <c r="M28" s="729"/>
      <c r="N28" s="729"/>
      <c r="O28" s="730"/>
      <c r="P28" s="737" t="s">
        <v>49</v>
      </c>
      <c r="Q28" s="738"/>
      <c r="R28" s="739"/>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763"/>
      <c r="AY28" s="764"/>
      <c r="AZ28" s="765"/>
      <c r="BA28" s="766"/>
      <c r="BB28" s="794"/>
      <c r="BC28" s="795"/>
      <c r="BD28" s="795"/>
      <c r="BE28" s="795"/>
      <c r="BF28" s="796"/>
    </row>
    <row r="29" spans="2:58" ht="20.25" customHeight="1">
      <c r="B29" s="808"/>
      <c r="C29" s="812"/>
      <c r="D29" s="813"/>
      <c r="E29" s="814"/>
      <c r="F29" s="92"/>
      <c r="G29" s="719"/>
      <c r="H29" s="724"/>
      <c r="I29" s="722"/>
      <c r="J29" s="722"/>
      <c r="K29" s="723"/>
      <c r="L29" s="731"/>
      <c r="M29" s="732"/>
      <c r="N29" s="732"/>
      <c r="O29" s="733"/>
      <c r="P29" s="784" t="s">
        <v>15</v>
      </c>
      <c r="Q29" s="785"/>
      <c r="R29" s="786"/>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787">
        <f>IF($BB$3="４週",SUM(S29:AT29),IF($BB$3="暦月",SUM(S29:AW29),""))</f>
        <v>0</v>
      </c>
      <c r="AY29" s="788"/>
      <c r="AZ29" s="789">
        <f>IF($BB$3="４週",AX29/4,IF($BB$3="暦月",'認知症対応型通所（1枚版）'!AX29/('認知症対応型通所（1枚版）'!$BB$8/7),""))</f>
        <v>0</v>
      </c>
      <c r="BA29" s="790"/>
      <c r="BB29" s="797"/>
      <c r="BC29" s="798"/>
      <c r="BD29" s="798"/>
      <c r="BE29" s="798"/>
      <c r="BF29" s="799"/>
    </row>
    <row r="30" spans="2:58" ht="20.25" customHeight="1">
      <c r="B30" s="808"/>
      <c r="C30" s="815"/>
      <c r="D30" s="816"/>
      <c r="E30" s="817"/>
      <c r="F30" s="92">
        <f>C28</f>
        <v>0</v>
      </c>
      <c r="G30" s="818"/>
      <c r="H30" s="724"/>
      <c r="I30" s="722"/>
      <c r="J30" s="722"/>
      <c r="K30" s="723"/>
      <c r="L30" s="807"/>
      <c r="M30" s="782"/>
      <c r="N30" s="782"/>
      <c r="O30" s="783"/>
      <c r="P30" s="791" t="s">
        <v>50</v>
      </c>
      <c r="Q30" s="792"/>
      <c r="R30" s="793"/>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767">
        <f>IF($BB$3="４週",SUM(S30:AT30),IF($BB$3="暦月",SUM(S30:AW30),""))</f>
        <v>0</v>
      </c>
      <c r="AY30" s="768"/>
      <c r="AZ30" s="769">
        <f>IF($BB$3="４週",AX30/4,IF($BB$3="暦月",'認知症対応型通所（1枚版）'!AX30/('認知症対応型通所（1枚版）'!$BB$8/7),""))</f>
        <v>0</v>
      </c>
      <c r="BA30" s="770"/>
      <c r="BB30" s="800"/>
      <c r="BC30" s="801"/>
      <c r="BD30" s="801"/>
      <c r="BE30" s="801"/>
      <c r="BF30" s="802"/>
    </row>
    <row r="31" spans="2:58" ht="20.25" customHeight="1">
      <c r="B31" s="808">
        <f>B28+1</f>
        <v>4</v>
      </c>
      <c r="C31" s="809"/>
      <c r="D31" s="810"/>
      <c r="E31" s="811"/>
      <c r="F31" s="94"/>
      <c r="G31" s="718"/>
      <c r="H31" s="721"/>
      <c r="I31" s="722"/>
      <c r="J31" s="722"/>
      <c r="K31" s="723"/>
      <c r="L31" s="728"/>
      <c r="M31" s="729"/>
      <c r="N31" s="729"/>
      <c r="O31" s="730"/>
      <c r="P31" s="737" t="s">
        <v>49</v>
      </c>
      <c r="Q31" s="738"/>
      <c r="R31" s="739"/>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763"/>
      <c r="AY31" s="764"/>
      <c r="AZ31" s="765"/>
      <c r="BA31" s="766"/>
      <c r="BB31" s="794"/>
      <c r="BC31" s="795"/>
      <c r="BD31" s="795"/>
      <c r="BE31" s="795"/>
      <c r="BF31" s="796"/>
    </row>
    <row r="32" spans="2:58" ht="20.25" customHeight="1">
      <c r="B32" s="808"/>
      <c r="C32" s="812"/>
      <c r="D32" s="813"/>
      <c r="E32" s="814"/>
      <c r="F32" s="92"/>
      <c r="G32" s="719"/>
      <c r="H32" s="724"/>
      <c r="I32" s="722"/>
      <c r="J32" s="722"/>
      <c r="K32" s="723"/>
      <c r="L32" s="731"/>
      <c r="M32" s="732"/>
      <c r="N32" s="732"/>
      <c r="O32" s="733"/>
      <c r="P32" s="784" t="s">
        <v>15</v>
      </c>
      <c r="Q32" s="785"/>
      <c r="R32" s="786"/>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787">
        <f>IF($BB$3="４週",SUM(S32:AT32),IF($BB$3="暦月",SUM(S32:AW32),""))</f>
        <v>0</v>
      </c>
      <c r="AY32" s="788"/>
      <c r="AZ32" s="789">
        <f>IF($BB$3="４週",AX32/4,IF($BB$3="暦月",'認知症対応型通所（1枚版）'!AX32/('認知症対応型通所（1枚版）'!$BB$8/7),""))</f>
        <v>0</v>
      </c>
      <c r="BA32" s="790"/>
      <c r="BB32" s="797"/>
      <c r="BC32" s="798"/>
      <c r="BD32" s="798"/>
      <c r="BE32" s="798"/>
      <c r="BF32" s="799"/>
    </row>
    <row r="33" spans="2:58" ht="20.25" customHeight="1">
      <c r="B33" s="808"/>
      <c r="C33" s="815"/>
      <c r="D33" s="816"/>
      <c r="E33" s="817"/>
      <c r="F33" s="92">
        <f>C31</f>
        <v>0</v>
      </c>
      <c r="G33" s="818"/>
      <c r="H33" s="724"/>
      <c r="I33" s="722"/>
      <c r="J33" s="722"/>
      <c r="K33" s="723"/>
      <c r="L33" s="807"/>
      <c r="M33" s="782"/>
      <c r="N33" s="782"/>
      <c r="O33" s="783"/>
      <c r="P33" s="791" t="s">
        <v>50</v>
      </c>
      <c r="Q33" s="792"/>
      <c r="R33" s="793"/>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767">
        <f>IF($BB$3="４週",SUM(S33:AT33),IF($BB$3="暦月",SUM(S33:AW33),""))</f>
        <v>0</v>
      </c>
      <c r="AY33" s="768"/>
      <c r="AZ33" s="769">
        <f>IF($BB$3="４週",AX33/4,IF($BB$3="暦月",'認知症対応型通所（1枚版）'!AX33/('認知症対応型通所（1枚版）'!$BB$8/7),""))</f>
        <v>0</v>
      </c>
      <c r="BA33" s="770"/>
      <c r="BB33" s="800"/>
      <c r="BC33" s="801"/>
      <c r="BD33" s="801"/>
      <c r="BE33" s="801"/>
      <c r="BF33" s="802"/>
    </row>
    <row r="34" spans="2:58" ht="20.25" customHeight="1">
      <c r="B34" s="808">
        <f>B31+1</f>
        <v>5</v>
      </c>
      <c r="C34" s="809"/>
      <c r="D34" s="810"/>
      <c r="E34" s="811"/>
      <c r="F34" s="94"/>
      <c r="G34" s="718"/>
      <c r="H34" s="721"/>
      <c r="I34" s="722"/>
      <c r="J34" s="722"/>
      <c r="K34" s="723"/>
      <c r="L34" s="728"/>
      <c r="M34" s="729"/>
      <c r="N34" s="729"/>
      <c r="O34" s="730"/>
      <c r="P34" s="737" t="s">
        <v>49</v>
      </c>
      <c r="Q34" s="738"/>
      <c r="R34" s="739"/>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763"/>
      <c r="AY34" s="764"/>
      <c r="AZ34" s="765"/>
      <c r="BA34" s="766"/>
      <c r="BB34" s="794"/>
      <c r="BC34" s="795"/>
      <c r="BD34" s="795"/>
      <c r="BE34" s="795"/>
      <c r="BF34" s="796"/>
    </row>
    <row r="35" spans="2:58" ht="20.25" customHeight="1">
      <c r="B35" s="808"/>
      <c r="C35" s="812"/>
      <c r="D35" s="813"/>
      <c r="E35" s="814"/>
      <c r="F35" s="92"/>
      <c r="G35" s="719"/>
      <c r="H35" s="724"/>
      <c r="I35" s="722"/>
      <c r="J35" s="722"/>
      <c r="K35" s="723"/>
      <c r="L35" s="731"/>
      <c r="M35" s="732"/>
      <c r="N35" s="732"/>
      <c r="O35" s="733"/>
      <c r="P35" s="784" t="s">
        <v>15</v>
      </c>
      <c r="Q35" s="785"/>
      <c r="R35" s="786"/>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787">
        <f>IF($BB$3="４週",SUM(S35:AT35),IF($BB$3="暦月",SUM(S35:AW35),""))</f>
        <v>0</v>
      </c>
      <c r="AY35" s="788"/>
      <c r="AZ35" s="789">
        <f>IF($BB$3="４週",AX35/4,IF($BB$3="暦月",'認知症対応型通所（1枚版）'!AX35/('認知症対応型通所（1枚版）'!$BB$8/7),""))</f>
        <v>0</v>
      </c>
      <c r="BA35" s="790"/>
      <c r="BB35" s="797"/>
      <c r="BC35" s="798"/>
      <c r="BD35" s="798"/>
      <c r="BE35" s="798"/>
      <c r="BF35" s="799"/>
    </row>
    <row r="36" spans="2:58" ht="20.25" customHeight="1">
      <c r="B36" s="808"/>
      <c r="C36" s="815"/>
      <c r="D36" s="816"/>
      <c r="E36" s="817"/>
      <c r="F36" s="92">
        <f>C34</f>
        <v>0</v>
      </c>
      <c r="G36" s="818"/>
      <c r="H36" s="724"/>
      <c r="I36" s="722"/>
      <c r="J36" s="722"/>
      <c r="K36" s="723"/>
      <c r="L36" s="807"/>
      <c r="M36" s="782"/>
      <c r="N36" s="782"/>
      <c r="O36" s="783"/>
      <c r="P36" s="791" t="s">
        <v>50</v>
      </c>
      <c r="Q36" s="792"/>
      <c r="R36" s="793"/>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767">
        <f>IF($BB$3="４週",SUM(S36:AT36),IF($BB$3="暦月",SUM(S36:AW36),""))</f>
        <v>0</v>
      </c>
      <c r="AY36" s="768"/>
      <c r="AZ36" s="769">
        <f>IF($BB$3="４週",AX36/4,IF($BB$3="暦月",'認知症対応型通所（1枚版）'!AX36/('認知症対応型通所（1枚版）'!$BB$8/7),""))</f>
        <v>0</v>
      </c>
      <c r="BA36" s="770"/>
      <c r="BB36" s="800"/>
      <c r="BC36" s="801"/>
      <c r="BD36" s="801"/>
      <c r="BE36" s="801"/>
      <c r="BF36" s="802"/>
    </row>
    <row r="37" spans="2:58" ht="20.25" customHeight="1">
      <c r="B37" s="808">
        <f>B34+1</f>
        <v>6</v>
      </c>
      <c r="C37" s="809"/>
      <c r="D37" s="810"/>
      <c r="E37" s="811"/>
      <c r="F37" s="94"/>
      <c r="G37" s="718"/>
      <c r="H37" s="721"/>
      <c r="I37" s="722"/>
      <c r="J37" s="722"/>
      <c r="K37" s="723"/>
      <c r="L37" s="728"/>
      <c r="M37" s="729"/>
      <c r="N37" s="729"/>
      <c r="O37" s="730"/>
      <c r="P37" s="737" t="s">
        <v>49</v>
      </c>
      <c r="Q37" s="738"/>
      <c r="R37" s="739"/>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763"/>
      <c r="AY37" s="764"/>
      <c r="AZ37" s="765"/>
      <c r="BA37" s="766"/>
      <c r="BB37" s="794"/>
      <c r="BC37" s="795"/>
      <c r="BD37" s="795"/>
      <c r="BE37" s="795"/>
      <c r="BF37" s="796"/>
    </row>
    <row r="38" spans="2:58" ht="20.25" customHeight="1">
      <c r="B38" s="808"/>
      <c r="C38" s="812"/>
      <c r="D38" s="813"/>
      <c r="E38" s="814"/>
      <c r="F38" s="92"/>
      <c r="G38" s="719"/>
      <c r="H38" s="724"/>
      <c r="I38" s="722"/>
      <c r="J38" s="722"/>
      <c r="K38" s="723"/>
      <c r="L38" s="731"/>
      <c r="M38" s="732"/>
      <c r="N38" s="732"/>
      <c r="O38" s="733"/>
      <c r="P38" s="784" t="s">
        <v>15</v>
      </c>
      <c r="Q38" s="785"/>
      <c r="R38" s="786"/>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787">
        <f>IF($BB$3="４週",SUM(S38:AT38),IF($BB$3="暦月",SUM(S38:AW38),""))</f>
        <v>0</v>
      </c>
      <c r="AY38" s="788"/>
      <c r="AZ38" s="789">
        <f>IF($BB$3="４週",AX38/4,IF($BB$3="暦月",'認知症対応型通所（1枚版）'!AX38/('認知症対応型通所（1枚版）'!$BB$8/7),""))</f>
        <v>0</v>
      </c>
      <c r="BA38" s="790"/>
      <c r="BB38" s="797"/>
      <c r="BC38" s="798"/>
      <c r="BD38" s="798"/>
      <c r="BE38" s="798"/>
      <c r="BF38" s="799"/>
    </row>
    <row r="39" spans="2:58" ht="20.25" customHeight="1">
      <c r="B39" s="808"/>
      <c r="C39" s="815"/>
      <c r="D39" s="816"/>
      <c r="E39" s="817"/>
      <c r="F39" s="92">
        <f>C37</f>
        <v>0</v>
      </c>
      <c r="G39" s="818"/>
      <c r="H39" s="724"/>
      <c r="I39" s="722"/>
      <c r="J39" s="722"/>
      <c r="K39" s="723"/>
      <c r="L39" s="807"/>
      <c r="M39" s="782"/>
      <c r="N39" s="782"/>
      <c r="O39" s="783"/>
      <c r="P39" s="791" t="s">
        <v>50</v>
      </c>
      <c r="Q39" s="792"/>
      <c r="R39" s="793"/>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767">
        <f>IF($BB$3="４週",SUM(S39:AT39),IF($BB$3="暦月",SUM(S39:AW39),""))</f>
        <v>0</v>
      </c>
      <c r="AY39" s="768"/>
      <c r="AZ39" s="769">
        <f>IF($BB$3="４週",AX39/4,IF($BB$3="暦月",'認知症対応型通所（1枚版）'!AX39/('認知症対応型通所（1枚版）'!$BB$8/7),""))</f>
        <v>0</v>
      </c>
      <c r="BA39" s="770"/>
      <c r="BB39" s="800"/>
      <c r="BC39" s="801"/>
      <c r="BD39" s="801"/>
      <c r="BE39" s="801"/>
      <c r="BF39" s="802"/>
    </row>
    <row r="40" spans="2:58" ht="20.25" customHeight="1">
      <c r="B40" s="808">
        <f>B37+1</f>
        <v>7</v>
      </c>
      <c r="C40" s="809"/>
      <c r="D40" s="810"/>
      <c r="E40" s="811"/>
      <c r="F40" s="94"/>
      <c r="G40" s="718"/>
      <c r="H40" s="721"/>
      <c r="I40" s="722"/>
      <c r="J40" s="722"/>
      <c r="K40" s="723"/>
      <c r="L40" s="728"/>
      <c r="M40" s="729"/>
      <c r="N40" s="729"/>
      <c r="O40" s="730"/>
      <c r="P40" s="737" t="s">
        <v>49</v>
      </c>
      <c r="Q40" s="738"/>
      <c r="R40" s="739"/>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763"/>
      <c r="AY40" s="764"/>
      <c r="AZ40" s="765"/>
      <c r="BA40" s="766"/>
      <c r="BB40" s="794"/>
      <c r="BC40" s="795"/>
      <c r="BD40" s="795"/>
      <c r="BE40" s="795"/>
      <c r="BF40" s="796"/>
    </row>
    <row r="41" spans="2:58" ht="20.25" customHeight="1">
      <c r="B41" s="808"/>
      <c r="C41" s="812"/>
      <c r="D41" s="813"/>
      <c r="E41" s="814"/>
      <c r="F41" s="92"/>
      <c r="G41" s="719"/>
      <c r="H41" s="724"/>
      <c r="I41" s="722"/>
      <c r="J41" s="722"/>
      <c r="K41" s="723"/>
      <c r="L41" s="731"/>
      <c r="M41" s="732"/>
      <c r="N41" s="732"/>
      <c r="O41" s="733"/>
      <c r="P41" s="784" t="s">
        <v>15</v>
      </c>
      <c r="Q41" s="785"/>
      <c r="R41" s="786"/>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787">
        <f>IF($BB$3="４週",SUM(S41:AT41),IF($BB$3="暦月",SUM(S41:AW41),""))</f>
        <v>0</v>
      </c>
      <c r="AY41" s="788"/>
      <c r="AZ41" s="789">
        <f>IF($BB$3="４週",AX41/4,IF($BB$3="暦月",'認知症対応型通所（1枚版）'!AX41/('認知症対応型通所（1枚版）'!$BB$8/7),""))</f>
        <v>0</v>
      </c>
      <c r="BA41" s="790"/>
      <c r="BB41" s="797"/>
      <c r="BC41" s="798"/>
      <c r="BD41" s="798"/>
      <c r="BE41" s="798"/>
      <c r="BF41" s="799"/>
    </row>
    <row r="42" spans="2:58" ht="20.25" customHeight="1">
      <c r="B42" s="808"/>
      <c r="C42" s="815"/>
      <c r="D42" s="816"/>
      <c r="E42" s="817"/>
      <c r="F42" s="92">
        <f>C40</f>
        <v>0</v>
      </c>
      <c r="G42" s="818"/>
      <c r="H42" s="724"/>
      <c r="I42" s="722"/>
      <c r="J42" s="722"/>
      <c r="K42" s="723"/>
      <c r="L42" s="807"/>
      <c r="M42" s="782"/>
      <c r="N42" s="782"/>
      <c r="O42" s="783"/>
      <c r="P42" s="791" t="s">
        <v>50</v>
      </c>
      <c r="Q42" s="792"/>
      <c r="R42" s="793"/>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767">
        <f>IF($BB$3="４週",SUM(S42:AT42),IF($BB$3="暦月",SUM(S42:AW42),""))</f>
        <v>0</v>
      </c>
      <c r="AY42" s="768"/>
      <c r="AZ42" s="769">
        <f>IF($BB$3="４週",AX42/4,IF($BB$3="暦月",'認知症対応型通所（1枚版）'!AX42/('認知症対応型通所（1枚版）'!$BB$8/7),""))</f>
        <v>0</v>
      </c>
      <c r="BA42" s="770"/>
      <c r="BB42" s="800"/>
      <c r="BC42" s="801"/>
      <c r="BD42" s="801"/>
      <c r="BE42" s="801"/>
      <c r="BF42" s="802"/>
    </row>
    <row r="43" spans="2:58" ht="20.25" customHeight="1">
      <c r="B43" s="808">
        <f>B40+1</f>
        <v>8</v>
      </c>
      <c r="C43" s="809"/>
      <c r="D43" s="810"/>
      <c r="E43" s="811"/>
      <c r="F43" s="94"/>
      <c r="G43" s="718"/>
      <c r="H43" s="721"/>
      <c r="I43" s="722"/>
      <c r="J43" s="722"/>
      <c r="K43" s="723"/>
      <c r="L43" s="728"/>
      <c r="M43" s="729"/>
      <c r="N43" s="729"/>
      <c r="O43" s="730"/>
      <c r="P43" s="737" t="s">
        <v>49</v>
      </c>
      <c r="Q43" s="738"/>
      <c r="R43" s="739"/>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763"/>
      <c r="AY43" s="764"/>
      <c r="AZ43" s="765"/>
      <c r="BA43" s="766"/>
      <c r="BB43" s="794"/>
      <c r="BC43" s="795"/>
      <c r="BD43" s="795"/>
      <c r="BE43" s="795"/>
      <c r="BF43" s="796"/>
    </row>
    <row r="44" spans="2:58" ht="20.25" customHeight="1">
      <c r="B44" s="808"/>
      <c r="C44" s="812"/>
      <c r="D44" s="813"/>
      <c r="E44" s="814"/>
      <c r="F44" s="92"/>
      <c r="G44" s="719"/>
      <c r="H44" s="724"/>
      <c r="I44" s="722"/>
      <c r="J44" s="722"/>
      <c r="K44" s="723"/>
      <c r="L44" s="731"/>
      <c r="M44" s="732"/>
      <c r="N44" s="732"/>
      <c r="O44" s="733"/>
      <c r="P44" s="784" t="s">
        <v>15</v>
      </c>
      <c r="Q44" s="785"/>
      <c r="R44" s="786"/>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787">
        <f>IF($BB$3="４週",SUM(S44:AT44),IF($BB$3="暦月",SUM(S44:AW44),""))</f>
        <v>0</v>
      </c>
      <c r="AY44" s="788"/>
      <c r="AZ44" s="789">
        <f>IF($BB$3="４週",AX44/4,IF($BB$3="暦月",'認知症対応型通所（1枚版）'!AX44/('認知症対応型通所（1枚版）'!$BB$8/7),""))</f>
        <v>0</v>
      </c>
      <c r="BA44" s="790"/>
      <c r="BB44" s="797"/>
      <c r="BC44" s="798"/>
      <c r="BD44" s="798"/>
      <c r="BE44" s="798"/>
      <c r="BF44" s="799"/>
    </row>
    <row r="45" spans="2:58" ht="20.25" customHeight="1">
      <c r="B45" s="808"/>
      <c r="C45" s="815"/>
      <c r="D45" s="816"/>
      <c r="E45" s="817"/>
      <c r="F45" s="92">
        <f>C43</f>
        <v>0</v>
      </c>
      <c r="G45" s="818"/>
      <c r="H45" s="724"/>
      <c r="I45" s="722"/>
      <c r="J45" s="722"/>
      <c r="K45" s="723"/>
      <c r="L45" s="807"/>
      <c r="M45" s="782"/>
      <c r="N45" s="782"/>
      <c r="O45" s="783"/>
      <c r="P45" s="791" t="s">
        <v>50</v>
      </c>
      <c r="Q45" s="792"/>
      <c r="R45" s="793"/>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767">
        <f>IF($BB$3="４週",SUM(S45:AT45),IF($BB$3="暦月",SUM(S45:AW45),""))</f>
        <v>0</v>
      </c>
      <c r="AY45" s="768"/>
      <c r="AZ45" s="769">
        <f>IF($BB$3="４週",AX45/4,IF($BB$3="暦月",'認知症対応型通所（1枚版）'!AX45/('認知症対応型通所（1枚版）'!$BB$8/7),""))</f>
        <v>0</v>
      </c>
      <c r="BA45" s="770"/>
      <c r="BB45" s="800"/>
      <c r="BC45" s="801"/>
      <c r="BD45" s="801"/>
      <c r="BE45" s="801"/>
      <c r="BF45" s="802"/>
    </row>
    <row r="46" spans="2:58" ht="20.25" customHeight="1">
      <c r="B46" s="808">
        <f>B43+1</f>
        <v>9</v>
      </c>
      <c r="C46" s="809"/>
      <c r="D46" s="810"/>
      <c r="E46" s="811"/>
      <c r="F46" s="94"/>
      <c r="G46" s="718"/>
      <c r="H46" s="721"/>
      <c r="I46" s="722"/>
      <c r="J46" s="722"/>
      <c r="K46" s="723"/>
      <c r="L46" s="728"/>
      <c r="M46" s="729"/>
      <c r="N46" s="729"/>
      <c r="O46" s="730"/>
      <c r="P46" s="737" t="s">
        <v>49</v>
      </c>
      <c r="Q46" s="738"/>
      <c r="R46" s="739"/>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763"/>
      <c r="AY46" s="764"/>
      <c r="AZ46" s="765"/>
      <c r="BA46" s="766"/>
      <c r="BB46" s="794"/>
      <c r="BC46" s="795"/>
      <c r="BD46" s="795"/>
      <c r="BE46" s="795"/>
      <c r="BF46" s="796"/>
    </row>
    <row r="47" spans="2:58" ht="20.25" customHeight="1">
      <c r="B47" s="808"/>
      <c r="C47" s="812"/>
      <c r="D47" s="813"/>
      <c r="E47" s="814"/>
      <c r="F47" s="92"/>
      <c r="G47" s="719"/>
      <c r="H47" s="724"/>
      <c r="I47" s="722"/>
      <c r="J47" s="722"/>
      <c r="K47" s="723"/>
      <c r="L47" s="731"/>
      <c r="M47" s="732"/>
      <c r="N47" s="732"/>
      <c r="O47" s="733"/>
      <c r="P47" s="784" t="s">
        <v>15</v>
      </c>
      <c r="Q47" s="785"/>
      <c r="R47" s="786"/>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787">
        <f>IF($BB$3="４週",SUM(S47:AT47),IF($BB$3="暦月",SUM(S47:AW47),""))</f>
        <v>0</v>
      </c>
      <c r="AY47" s="788"/>
      <c r="AZ47" s="789">
        <f>IF($BB$3="４週",AX47/4,IF($BB$3="暦月",'認知症対応型通所（1枚版）'!AX47/('認知症対応型通所（1枚版）'!$BB$8/7),""))</f>
        <v>0</v>
      </c>
      <c r="BA47" s="790"/>
      <c r="BB47" s="797"/>
      <c r="BC47" s="798"/>
      <c r="BD47" s="798"/>
      <c r="BE47" s="798"/>
      <c r="BF47" s="799"/>
    </row>
    <row r="48" spans="2:58" ht="20.25" customHeight="1">
      <c r="B48" s="808"/>
      <c r="C48" s="815"/>
      <c r="D48" s="816"/>
      <c r="E48" s="817"/>
      <c r="F48" s="92">
        <f>C46</f>
        <v>0</v>
      </c>
      <c r="G48" s="818"/>
      <c r="H48" s="724"/>
      <c r="I48" s="722"/>
      <c r="J48" s="722"/>
      <c r="K48" s="723"/>
      <c r="L48" s="807"/>
      <c r="M48" s="782"/>
      <c r="N48" s="782"/>
      <c r="O48" s="783"/>
      <c r="P48" s="791" t="s">
        <v>50</v>
      </c>
      <c r="Q48" s="792"/>
      <c r="R48" s="793"/>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767">
        <f>IF($BB$3="４週",SUM(S48:AT48),IF($BB$3="暦月",SUM(S48:AW48),""))</f>
        <v>0</v>
      </c>
      <c r="AY48" s="768"/>
      <c r="AZ48" s="769">
        <f>IF($BB$3="４週",AX48/4,IF($BB$3="暦月",'認知症対応型通所（1枚版）'!AX48/('認知症対応型通所（1枚版）'!$BB$8/7),""))</f>
        <v>0</v>
      </c>
      <c r="BA48" s="770"/>
      <c r="BB48" s="800"/>
      <c r="BC48" s="801"/>
      <c r="BD48" s="801"/>
      <c r="BE48" s="801"/>
      <c r="BF48" s="802"/>
    </row>
    <row r="49" spans="2:58" ht="20.25" customHeight="1">
      <c r="B49" s="808">
        <f>B46+1</f>
        <v>10</v>
      </c>
      <c r="C49" s="809"/>
      <c r="D49" s="810"/>
      <c r="E49" s="811"/>
      <c r="F49" s="94"/>
      <c r="G49" s="718"/>
      <c r="H49" s="721"/>
      <c r="I49" s="722"/>
      <c r="J49" s="722"/>
      <c r="K49" s="723"/>
      <c r="L49" s="728"/>
      <c r="M49" s="729"/>
      <c r="N49" s="729"/>
      <c r="O49" s="730"/>
      <c r="P49" s="737" t="s">
        <v>49</v>
      </c>
      <c r="Q49" s="738"/>
      <c r="R49" s="739"/>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763"/>
      <c r="AY49" s="764"/>
      <c r="AZ49" s="765"/>
      <c r="BA49" s="766"/>
      <c r="BB49" s="794"/>
      <c r="BC49" s="795"/>
      <c r="BD49" s="795"/>
      <c r="BE49" s="795"/>
      <c r="BF49" s="796"/>
    </row>
    <row r="50" spans="2:58" ht="20.25" customHeight="1">
      <c r="B50" s="808"/>
      <c r="C50" s="812"/>
      <c r="D50" s="813"/>
      <c r="E50" s="814"/>
      <c r="F50" s="92"/>
      <c r="G50" s="719"/>
      <c r="H50" s="724"/>
      <c r="I50" s="722"/>
      <c r="J50" s="722"/>
      <c r="K50" s="723"/>
      <c r="L50" s="731"/>
      <c r="M50" s="732"/>
      <c r="N50" s="732"/>
      <c r="O50" s="733"/>
      <c r="P50" s="784" t="s">
        <v>15</v>
      </c>
      <c r="Q50" s="785"/>
      <c r="R50" s="786"/>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787">
        <f>IF($BB$3="４週",SUM(S50:AT50),IF($BB$3="暦月",SUM(S50:AW50),""))</f>
        <v>0</v>
      </c>
      <c r="AY50" s="788"/>
      <c r="AZ50" s="789">
        <f>IF($BB$3="４週",AX50/4,IF($BB$3="暦月",'認知症対応型通所（1枚版）'!AX50/('認知症対応型通所（1枚版）'!$BB$8/7),""))</f>
        <v>0</v>
      </c>
      <c r="BA50" s="790"/>
      <c r="BB50" s="797"/>
      <c r="BC50" s="798"/>
      <c r="BD50" s="798"/>
      <c r="BE50" s="798"/>
      <c r="BF50" s="799"/>
    </row>
    <row r="51" spans="2:58" ht="20.25" customHeight="1">
      <c r="B51" s="808"/>
      <c r="C51" s="815"/>
      <c r="D51" s="816"/>
      <c r="E51" s="817"/>
      <c r="F51" s="92">
        <f>C49</f>
        <v>0</v>
      </c>
      <c r="G51" s="818"/>
      <c r="H51" s="724"/>
      <c r="I51" s="722"/>
      <c r="J51" s="722"/>
      <c r="K51" s="723"/>
      <c r="L51" s="807"/>
      <c r="M51" s="782"/>
      <c r="N51" s="782"/>
      <c r="O51" s="783"/>
      <c r="P51" s="791" t="s">
        <v>50</v>
      </c>
      <c r="Q51" s="792"/>
      <c r="R51" s="793"/>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767">
        <f>IF($BB$3="４週",SUM(S51:AT51),IF($BB$3="暦月",SUM(S51:AW51),""))</f>
        <v>0</v>
      </c>
      <c r="AY51" s="768"/>
      <c r="AZ51" s="769">
        <f>IF($BB$3="４週",AX51/4,IF($BB$3="暦月",'認知症対応型通所（1枚版）'!AX51/('認知症対応型通所（1枚版）'!$BB$8/7),""))</f>
        <v>0</v>
      </c>
      <c r="BA51" s="770"/>
      <c r="BB51" s="800"/>
      <c r="BC51" s="801"/>
      <c r="BD51" s="801"/>
      <c r="BE51" s="801"/>
      <c r="BF51" s="802"/>
    </row>
    <row r="52" spans="2:58" ht="20.25" customHeight="1">
      <c r="B52" s="808">
        <f>B49+1</f>
        <v>11</v>
      </c>
      <c r="C52" s="809"/>
      <c r="D52" s="810"/>
      <c r="E52" s="811"/>
      <c r="F52" s="94"/>
      <c r="G52" s="718"/>
      <c r="H52" s="721"/>
      <c r="I52" s="722"/>
      <c r="J52" s="722"/>
      <c r="K52" s="723"/>
      <c r="L52" s="728"/>
      <c r="M52" s="729"/>
      <c r="N52" s="729"/>
      <c r="O52" s="730"/>
      <c r="P52" s="737" t="s">
        <v>49</v>
      </c>
      <c r="Q52" s="738"/>
      <c r="R52" s="739"/>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763"/>
      <c r="AY52" s="764"/>
      <c r="AZ52" s="765"/>
      <c r="BA52" s="766"/>
      <c r="BB52" s="794"/>
      <c r="BC52" s="795"/>
      <c r="BD52" s="795"/>
      <c r="BE52" s="795"/>
      <c r="BF52" s="796"/>
    </row>
    <row r="53" spans="2:58" ht="20.25" customHeight="1">
      <c r="B53" s="808"/>
      <c r="C53" s="812"/>
      <c r="D53" s="813"/>
      <c r="E53" s="814"/>
      <c r="F53" s="92"/>
      <c r="G53" s="719"/>
      <c r="H53" s="724"/>
      <c r="I53" s="722"/>
      <c r="J53" s="722"/>
      <c r="K53" s="723"/>
      <c r="L53" s="731"/>
      <c r="M53" s="732"/>
      <c r="N53" s="732"/>
      <c r="O53" s="733"/>
      <c r="P53" s="784" t="s">
        <v>15</v>
      </c>
      <c r="Q53" s="785"/>
      <c r="R53" s="786"/>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787">
        <f>IF($BB$3="４週",SUM(S53:AT53),IF($BB$3="暦月",SUM(S53:AW53),""))</f>
        <v>0</v>
      </c>
      <c r="AY53" s="788"/>
      <c r="AZ53" s="789">
        <f>IF($BB$3="４週",AX53/4,IF($BB$3="暦月",'認知症対応型通所（1枚版）'!AX53/('認知症対応型通所（1枚版）'!$BB$8/7),""))</f>
        <v>0</v>
      </c>
      <c r="BA53" s="790"/>
      <c r="BB53" s="797"/>
      <c r="BC53" s="798"/>
      <c r="BD53" s="798"/>
      <c r="BE53" s="798"/>
      <c r="BF53" s="799"/>
    </row>
    <row r="54" spans="2:58" ht="20.25" customHeight="1">
      <c r="B54" s="808"/>
      <c r="C54" s="815"/>
      <c r="D54" s="816"/>
      <c r="E54" s="817"/>
      <c r="F54" s="92">
        <f>C52</f>
        <v>0</v>
      </c>
      <c r="G54" s="818"/>
      <c r="H54" s="724"/>
      <c r="I54" s="722"/>
      <c r="J54" s="722"/>
      <c r="K54" s="723"/>
      <c r="L54" s="807"/>
      <c r="M54" s="782"/>
      <c r="N54" s="782"/>
      <c r="O54" s="783"/>
      <c r="P54" s="791" t="s">
        <v>50</v>
      </c>
      <c r="Q54" s="792"/>
      <c r="R54" s="793"/>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767">
        <f>IF($BB$3="４週",SUM(S54:AT54),IF($BB$3="暦月",SUM(S54:AW54),""))</f>
        <v>0</v>
      </c>
      <c r="AY54" s="768"/>
      <c r="AZ54" s="769">
        <f>IF($BB$3="４週",AX54/4,IF($BB$3="暦月",'認知症対応型通所（1枚版）'!AX54/('認知症対応型通所（1枚版）'!$BB$8/7),""))</f>
        <v>0</v>
      </c>
      <c r="BA54" s="770"/>
      <c r="BB54" s="800"/>
      <c r="BC54" s="801"/>
      <c r="BD54" s="801"/>
      <c r="BE54" s="801"/>
      <c r="BF54" s="802"/>
    </row>
    <row r="55" spans="2:58" ht="20.25" customHeight="1">
      <c r="B55" s="808">
        <f>B52+1</f>
        <v>12</v>
      </c>
      <c r="C55" s="809"/>
      <c r="D55" s="810"/>
      <c r="E55" s="811"/>
      <c r="F55" s="94"/>
      <c r="G55" s="718"/>
      <c r="H55" s="721"/>
      <c r="I55" s="722"/>
      <c r="J55" s="722"/>
      <c r="K55" s="723"/>
      <c r="L55" s="728"/>
      <c r="M55" s="729"/>
      <c r="N55" s="729"/>
      <c r="O55" s="730"/>
      <c r="P55" s="737" t="s">
        <v>49</v>
      </c>
      <c r="Q55" s="738"/>
      <c r="R55" s="73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763"/>
      <c r="AY55" s="764"/>
      <c r="AZ55" s="765"/>
      <c r="BA55" s="766"/>
      <c r="BB55" s="779"/>
      <c r="BC55" s="729"/>
      <c r="BD55" s="729"/>
      <c r="BE55" s="729"/>
      <c r="BF55" s="730"/>
    </row>
    <row r="56" spans="2:58" ht="20.25" customHeight="1">
      <c r="B56" s="808"/>
      <c r="C56" s="812"/>
      <c r="D56" s="813"/>
      <c r="E56" s="814"/>
      <c r="F56" s="92"/>
      <c r="G56" s="719"/>
      <c r="H56" s="724"/>
      <c r="I56" s="722"/>
      <c r="J56" s="722"/>
      <c r="K56" s="723"/>
      <c r="L56" s="731"/>
      <c r="M56" s="732"/>
      <c r="N56" s="732"/>
      <c r="O56" s="733"/>
      <c r="P56" s="784" t="s">
        <v>15</v>
      </c>
      <c r="Q56" s="785"/>
      <c r="R56" s="786"/>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787">
        <f>IF($BB$3="４週",SUM(S56:AT56),IF($BB$3="暦月",SUM(S56:AW56),""))</f>
        <v>0</v>
      </c>
      <c r="AY56" s="788"/>
      <c r="AZ56" s="789">
        <f>IF($BB$3="４週",AX56/4,IF($BB$3="暦月",'認知症対応型通所（1枚版）'!AX56/('認知症対応型通所（1枚版）'!$BB$8/7),""))</f>
        <v>0</v>
      </c>
      <c r="BA56" s="790"/>
      <c r="BB56" s="780"/>
      <c r="BC56" s="732"/>
      <c r="BD56" s="732"/>
      <c r="BE56" s="732"/>
      <c r="BF56" s="733"/>
    </row>
    <row r="57" spans="2:58" ht="20.25" customHeight="1">
      <c r="B57" s="808"/>
      <c r="C57" s="815"/>
      <c r="D57" s="816"/>
      <c r="E57" s="817"/>
      <c r="F57" s="92">
        <f>C55</f>
        <v>0</v>
      </c>
      <c r="G57" s="818"/>
      <c r="H57" s="724"/>
      <c r="I57" s="722"/>
      <c r="J57" s="722"/>
      <c r="K57" s="723"/>
      <c r="L57" s="807"/>
      <c r="M57" s="782"/>
      <c r="N57" s="782"/>
      <c r="O57" s="783"/>
      <c r="P57" s="791" t="s">
        <v>50</v>
      </c>
      <c r="Q57" s="792"/>
      <c r="R57" s="793"/>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767">
        <f>IF($BB$3="４週",SUM(S57:AT57),IF($BB$3="暦月",SUM(S57:AW57),""))</f>
        <v>0</v>
      </c>
      <c r="AY57" s="768"/>
      <c r="AZ57" s="769">
        <f>IF($BB$3="４週",AX57/4,IF($BB$3="暦月",'認知症対応型通所（1枚版）'!AX57/('認知症対応型通所（1枚版）'!$BB$8/7),""))</f>
        <v>0</v>
      </c>
      <c r="BA57" s="770"/>
      <c r="BB57" s="781"/>
      <c r="BC57" s="782"/>
      <c r="BD57" s="782"/>
      <c r="BE57" s="782"/>
      <c r="BF57" s="783"/>
    </row>
    <row r="58" spans="2:58" ht="20.25" customHeight="1">
      <c r="B58" s="808">
        <f>B55+1</f>
        <v>13</v>
      </c>
      <c r="C58" s="809"/>
      <c r="D58" s="810"/>
      <c r="E58" s="811"/>
      <c r="F58" s="94"/>
      <c r="G58" s="718"/>
      <c r="H58" s="721"/>
      <c r="I58" s="722"/>
      <c r="J58" s="722"/>
      <c r="K58" s="723"/>
      <c r="L58" s="728"/>
      <c r="M58" s="729"/>
      <c r="N58" s="729"/>
      <c r="O58" s="730"/>
      <c r="P58" s="737" t="s">
        <v>49</v>
      </c>
      <c r="Q58" s="738"/>
      <c r="R58" s="73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763"/>
      <c r="AY58" s="764"/>
      <c r="AZ58" s="765"/>
      <c r="BA58" s="766"/>
      <c r="BB58" s="779"/>
      <c r="BC58" s="729"/>
      <c r="BD58" s="729"/>
      <c r="BE58" s="729"/>
      <c r="BF58" s="730"/>
    </row>
    <row r="59" spans="2:58" ht="20.25" customHeight="1">
      <c r="B59" s="808"/>
      <c r="C59" s="812"/>
      <c r="D59" s="813"/>
      <c r="E59" s="814"/>
      <c r="F59" s="92"/>
      <c r="G59" s="719"/>
      <c r="H59" s="724"/>
      <c r="I59" s="722"/>
      <c r="J59" s="722"/>
      <c r="K59" s="723"/>
      <c r="L59" s="731"/>
      <c r="M59" s="732"/>
      <c r="N59" s="732"/>
      <c r="O59" s="733"/>
      <c r="P59" s="784" t="s">
        <v>15</v>
      </c>
      <c r="Q59" s="785"/>
      <c r="R59" s="786"/>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787">
        <f>IF($BB$3="４週",SUM(S59:AT59),IF($BB$3="暦月",SUM(S59:AW59),""))</f>
        <v>0</v>
      </c>
      <c r="AY59" s="788"/>
      <c r="AZ59" s="789">
        <f>IF($BB$3="４週",AX59/4,IF($BB$3="暦月",'認知症対応型通所（1枚版）'!AX59/('認知症対応型通所（1枚版）'!$BB$8/7),""))</f>
        <v>0</v>
      </c>
      <c r="BA59" s="790"/>
      <c r="BB59" s="780"/>
      <c r="BC59" s="732"/>
      <c r="BD59" s="732"/>
      <c r="BE59" s="732"/>
      <c r="BF59" s="733"/>
    </row>
    <row r="60" spans="2:58" ht="20.25" customHeight="1" thickBot="1">
      <c r="B60" s="823"/>
      <c r="C60" s="815"/>
      <c r="D60" s="816"/>
      <c r="E60" s="817"/>
      <c r="F60" s="95">
        <f>C58</f>
        <v>0</v>
      </c>
      <c r="G60" s="720"/>
      <c r="H60" s="725"/>
      <c r="I60" s="726"/>
      <c r="J60" s="726"/>
      <c r="K60" s="727"/>
      <c r="L60" s="734"/>
      <c r="M60" s="735"/>
      <c r="N60" s="735"/>
      <c r="O60" s="736"/>
      <c r="P60" s="820" t="s">
        <v>50</v>
      </c>
      <c r="Q60" s="821"/>
      <c r="R60" s="822"/>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767">
        <f>IF($BB$3="４週",SUM(S60:AT60),IF($BB$3="暦月",SUM(S60:AW60),""))</f>
        <v>0</v>
      </c>
      <c r="AY60" s="768"/>
      <c r="AZ60" s="769">
        <f>IF($BB$3="４週",AX60/4,IF($BB$3="暦月",'認知症対応型通所（1枚版）'!AX60/('認知症対応型通所（1枚版）'!$BB$8/7),""))</f>
        <v>0</v>
      </c>
      <c r="BA60" s="770"/>
      <c r="BB60" s="819"/>
      <c r="BC60" s="735"/>
      <c r="BD60" s="735"/>
      <c r="BE60" s="735"/>
      <c r="BF60" s="736"/>
    </row>
    <row r="61" spans="2:58" s="39" customFormat="1" ht="6" customHeight="1" thickBot="1">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c r="B62" s="276"/>
      <c r="C62" s="277"/>
      <c r="D62" s="277"/>
      <c r="E62" s="277"/>
      <c r="F62" s="193"/>
      <c r="G62" s="740" t="s">
        <v>193</v>
      </c>
      <c r="H62" s="740"/>
      <c r="I62" s="740"/>
      <c r="J62" s="740"/>
      <c r="K62" s="741"/>
      <c r="L62" s="271"/>
      <c r="M62" s="746" t="s">
        <v>60</v>
      </c>
      <c r="N62" s="747"/>
      <c r="O62" s="747"/>
      <c r="P62" s="747"/>
      <c r="Q62" s="747"/>
      <c r="R62" s="7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712" t="str">
        <f>IF(SUMIF($F$22:$F$60, $M62, AX$22:AX$60)=0,"",SUMIF($F$22:$F$60, $M62, AX$22:AX$60))</f>
        <v/>
      </c>
      <c r="AY62" s="713"/>
      <c r="AZ62" s="714" t="str">
        <f t="shared" ref="AZ62:AZ64" si="3">IF(AX62="","",IF($BB$3="４週",AX62/4,IF($BB$3="暦月",AX62/($BB$8/7),"")))</f>
        <v/>
      </c>
      <c r="BA62" s="715"/>
      <c r="BB62" s="703"/>
      <c r="BC62" s="704"/>
      <c r="BD62" s="704"/>
      <c r="BE62" s="704"/>
      <c r="BF62" s="705"/>
    </row>
    <row r="63" spans="2:58" ht="20.25" customHeight="1">
      <c r="B63" s="278"/>
      <c r="C63" s="208"/>
      <c r="D63" s="208"/>
      <c r="E63" s="208"/>
      <c r="F63" s="195"/>
      <c r="G63" s="742"/>
      <c r="H63" s="742"/>
      <c r="I63" s="742"/>
      <c r="J63" s="742"/>
      <c r="K63" s="743"/>
      <c r="L63" s="275"/>
      <c r="M63" s="749" t="s">
        <v>5</v>
      </c>
      <c r="N63" s="750"/>
      <c r="O63" s="750"/>
      <c r="P63" s="750"/>
      <c r="Q63" s="750"/>
      <c r="R63" s="751"/>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712" t="str">
        <f>IF(SUMIF($F$22:$F$60, $M63, AX$22:AX$60)=0,"",SUMIF($F$22:$F$60, $M63, AX$22:AX$60))</f>
        <v/>
      </c>
      <c r="AY63" s="713"/>
      <c r="AZ63" s="714" t="str">
        <f t="shared" si="3"/>
        <v/>
      </c>
      <c r="BA63" s="715"/>
      <c r="BB63" s="706"/>
      <c r="BC63" s="707"/>
      <c r="BD63" s="707"/>
      <c r="BE63" s="707"/>
      <c r="BF63" s="708"/>
    </row>
    <row r="64" spans="2:58" ht="20.25" customHeight="1">
      <c r="B64" s="269"/>
      <c r="C64" s="270"/>
      <c r="D64" s="270"/>
      <c r="E64" s="270"/>
      <c r="F64" s="195"/>
      <c r="G64" s="744"/>
      <c r="H64" s="744"/>
      <c r="I64" s="744"/>
      <c r="J64" s="744"/>
      <c r="K64" s="745"/>
      <c r="L64" s="275"/>
      <c r="M64" s="749" t="s">
        <v>61</v>
      </c>
      <c r="N64" s="750"/>
      <c r="O64" s="750"/>
      <c r="P64" s="750"/>
      <c r="Q64" s="750"/>
      <c r="R64" s="751"/>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712" t="str">
        <f>IF(SUMIF($F$22:$F$60, $M64, AX$22:AX$60)=0,"",SUMIF($F$22:$F$60, $M64, AX$22:AX$60))</f>
        <v/>
      </c>
      <c r="AY64" s="713"/>
      <c r="AZ64" s="714" t="str">
        <f t="shared" si="3"/>
        <v/>
      </c>
      <c r="BA64" s="715"/>
      <c r="BB64" s="706"/>
      <c r="BC64" s="707"/>
      <c r="BD64" s="707"/>
      <c r="BE64" s="707"/>
      <c r="BF64" s="708"/>
    </row>
    <row r="65" spans="1:73" ht="20.25" customHeight="1">
      <c r="B65" s="53"/>
      <c r="C65" s="26"/>
      <c r="D65" s="26"/>
      <c r="E65" s="26"/>
      <c r="F65" s="26"/>
      <c r="G65" s="716" t="s">
        <v>194</v>
      </c>
      <c r="H65" s="716"/>
      <c r="I65" s="716"/>
      <c r="J65" s="716"/>
      <c r="K65" s="716"/>
      <c r="L65" s="716"/>
      <c r="M65" s="716"/>
      <c r="N65" s="716"/>
      <c r="O65" s="716"/>
      <c r="P65" s="716"/>
      <c r="Q65" s="716"/>
      <c r="R65" s="717"/>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752"/>
      <c r="AY65" s="753"/>
      <c r="AZ65" s="753"/>
      <c r="BA65" s="754"/>
      <c r="BB65" s="706"/>
      <c r="BC65" s="707"/>
      <c r="BD65" s="707"/>
      <c r="BE65" s="707"/>
      <c r="BF65" s="708"/>
    </row>
    <row r="66" spans="1:73" ht="20.25" customHeight="1" thickBot="1">
      <c r="B66" s="54"/>
      <c r="C66" s="114"/>
      <c r="D66" s="114"/>
      <c r="E66" s="114"/>
      <c r="F66" s="114"/>
      <c r="G66" s="761" t="s">
        <v>195</v>
      </c>
      <c r="H66" s="761"/>
      <c r="I66" s="761"/>
      <c r="J66" s="761"/>
      <c r="K66" s="761"/>
      <c r="L66" s="761"/>
      <c r="M66" s="761"/>
      <c r="N66" s="761"/>
      <c r="O66" s="761"/>
      <c r="P66" s="761"/>
      <c r="Q66" s="761"/>
      <c r="R66" s="762"/>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755"/>
      <c r="AY66" s="756"/>
      <c r="AZ66" s="756"/>
      <c r="BA66" s="757"/>
      <c r="BB66" s="706"/>
      <c r="BC66" s="707"/>
      <c r="BD66" s="707"/>
      <c r="BE66" s="707"/>
      <c r="BF66" s="708"/>
    </row>
    <row r="67" spans="1:73" ht="18.75" customHeight="1">
      <c r="B67" s="771" t="s">
        <v>196</v>
      </c>
      <c r="C67" s="772"/>
      <c r="D67" s="772"/>
      <c r="E67" s="772"/>
      <c r="F67" s="772"/>
      <c r="G67" s="772"/>
      <c r="H67" s="772"/>
      <c r="I67" s="772"/>
      <c r="J67" s="772"/>
      <c r="K67" s="773"/>
      <c r="L67" s="777" t="s">
        <v>60</v>
      </c>
      <c r="M67" s="777"/>
      <c r="N67" s="777"/>
      <c r="O67" s="777"/>
      <c r="P67" s="777"/>
      <c r="Q67" s="777"/>
      <c r="R67" s="778"/>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755"/>
      <c r="AY67" s="756"/>
      <c r="AZ67" s="756"/>
      <c r="BA67" s="757"/>
      <c r="BB67" s="706"/>
      <c r="BC67" s="707"/>
      <c r="BD67" s="707"/>
      <c r="BE67" s="707"/>
      <c r="BF67" s="708"/>
    </row>
    <row r="68" spans="1:73" ht="18.75" customHeight="1">
      <c r="B68" s="771"/>
      <c r="C68" s="772"/>
      <c r="D68" s="772"/>
      <c r="E68" s="772"/>
      <c r="F68" s="772"/>
      <c r="G68" s="772"/>
      <c r="H68" s="772"/>
      <c r="I68" s="772"/>
      <c r="J68" s="772"/>
      <c r="K68" s="773"/>
      <c r="L68" s="803" t="s">
        <v>5</v>
      </c>
      <c r="M68" s="803"/>
      <c r="N68" s="803"/>
      <c r="O68" s="803"/>
      <c r="P68" s="803"/>
      <c r="Q68" s="803"/>
      <c r="R68" s="804"/>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755"/>
      <c r="AY68" s="756"/>
      <c r="AZ68" s="756"/>
      <c r="BA68" s="757"/>
      <c r="BB68" s="706"/>
      <c r="BC68" s="707"/>
      <c r="BD68" s="707"/>
      <c r="BE68" s="707"/>
      <c r="BF68" s="708"/>
    </row>
    <row r="69" spans="1:73" ht="18.75" customHeight="1">
      <c r="B69" s="771"/>
      <c r="C69" s="772"/>
      <c r="D69" s="772"/>
      <c r="E69" s="772"/>
      <c r="F69" s="772"/>
      <c r="G69" s="772"/>
      <c r="H69" s="772"/>
      <c r="I69" s="772"/>
      <c r="J69" s="772"/>
      <c r="K69" s="773"/>
      <c r="L69" s="803" t="s">
        <v>61</v>
      </c>
      <c r="M69" s="803"/>
      <c r="N69" s="803"/>
      <c r="O69" s="803"/>
      <c r="P69" s="803"/>
      <c r="Q69" s="803"/>
      <c r="R69" s="804"/>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755"/>
      <c r="AY69" s="756"/>
      <c r="AZ69" s="756"/>
      <c r="BA69" s="757"/>
      <c r="BB69" s="706"/>
      <c r="BC69" s="707"/>
      <c r="BD69" s="707"/>
      <c r="BE69" s="707"/>
      <c r="BF69" s="708"/>
    </row>
    <row r="70" spans="1:73" ht="18.75" customHeight="1">
      <c r="B70" s="771"/>
      <c r="C70" s="772"/>
      <c r="D70" s="772"/>
      <c r="E70" s="772"/>
      <c r="F70" s="772"/>
      <c r="G70" s="772"/>
      <c r="H70" s="772"/>
      <c r="I70" s="772"/>
      <c r="J70" s="772"/>
      <c r="K70" s="773"/>
      <c r="L70" s="803" t="s">
        <v>62</v>
      </c>
      <c r="M70" s="803"/>
      <c r="N70" s="803"/>
      <c r="O70" s="803"/>
      <c r="P70" s="803"/>
      <c r="Q70" s="803"/>
      <c r="R70" s="804"/>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755"/>
      <c r="AY70" s="756"/>
      <c r="AZ70" s="756"/>
      <c r="BA70" s="757"/>
      <c r="BB70" s="706"/>
      <c r="BC70" s="707"/>
      <c r="BD70" s="707"/>
      <c r="BE70" s="707"/>
      <c r="BF70" s="708"/>
    </row>
    <row r="71" spans="1:73" ht="18.75" customHeight="1" thickBot="1">
      <c r="B71" s="774"/>
      <c r="C71" s="775"/>
      <c r="D71" s="775"/>
      <c r="E71" s="775"/>
      <c r="F71" s="775"/>
      <c r="G71" s="775"/>
      <c r="H71" s="775"/>
      <c r="I71" s="775"/>
      <c r="J71" s="775"/>
      <c r="K71" s="776"/>
      <c r="L71" s="805"/>
      <c r="M71" s="805"/>
      <c r="N71" s="805"/>
      <c r="O71" s="805"/>
      <c r="P71" s="805"/>
      <c r="Q71" s="805"/>
      <c r="R71" s="80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758"/>
      <c r="AY71" s="759"/>
      <c r="AZ71" s="759"/>
      <c r="BA71" s="760"/>
      <c r="BB71" s="709"/>
      <c r="BC71" s="710"/>
      <c r="BD71" s="710"/>
      <c r="BE71" s="710"/>
      <c r="BF71" s="711"/>
    </row>
    <row r="72" spans="1:73" ht="13.5" customHeight="1">
      <c r="C72" s="24"/>
      <c r="D72" s="24"/>
      <c r="E72" s="24"/>
      <c r="F72" s="24"/>
      <c r="G72" s="33"/>
      <c r="H72" s="34"/>
      <c r="AF72" s="9"/>
    </row>
    <row r="73" spans="1:73" ht="11.45"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P50:R50"/>
    <mergeCell ref="P49:R49"/>
    <mergeCell ref="P48:R48"/>
    <mergeCell ref="BB58:BF60"/>
    <mergeCell ref="P59:R59"/>
    <mergeCell ref="AX59:AY59"/>
    <mergeCell ref="AZ59:BA59"/>
    <mergeCell ref="P60:R60"/>
    <mergeCell ref="B58:B60"/>
    <mergeCell ref="C58:E60"/>
    <mergeCell ref="B55:B57"/>
    <mergeCell ref="C55:E57"/>
    <mergeCell ref="G55:G57"/>
    <mergeCell ref="H55:K57"/>
    <mergeCell ref="L68:R68"/>
    <mergeCell ref="L69:R69"/>
    <mergeCell ref="L70:R70"/>
    <mergeCell ref="L71:R71"/>
    <mergeCell ref="L55:O57"/>
    <mergeCell ref="B43:B45"/>
    <mergeCell ref="C43:E45"/>
    <mergeCell ref="G43:G45"/>
    <mergeCell ref="H43:K45"/>
    <mergeCell ref="L43:O45"/>
    <mergeCell ref="P53:R53"/>
    <mergeCell ref="P54:R54"/>
    <mergeCell ref="B52:B54"/>
    <mergeCell ref="C52:E54"/>
    <mergeCell ref="G52:G54"/>
    <mergeCell ref="H52:K54"/>
    <mergeCell ref="L52:O54"/>
    <mergeCell ref="P52:R52"/>
    <mergeCell ref="AX52:AY52"/>
    <mergeCell ref="AZ52:BA52"/>
    <mergeCell ref="AX55:AY55"/>
    <mergeCell ref="AZ55:BA55"/>
    <mergeCell ref="BB55:BF57"/>
    <mergeCell ref="P56:R56"/>
    <mergeCell ref="AX56:AY56"/>
    <mergeCell ref="AZ56:BA56"/>
    <mergeCell ref="P57:R57"/>
    <mergeCell ref="AX57:AY57"/>
    <mergeCell ref="AZ57:BA57"/>
    <mergeCell ref="P55:R55"/>
    <mergeCell ref="BB52:BF54"/>
    <mergeCell ref="AX53:AY53"/>
    <mergeCell ref="AZ53:BA53"/>
    <mergeCell ref="AX54:AY54"/>
    <mergeCell ref="AZ54:BA54"/>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65:BA71"/>
    <mergeCell ref="G66:R66"/>
    <mergeCell ref="AX58:AY58"/>
    <mergeCell ref="AZ58:BA58"/>
    <mergeCell ref="AX64:AY64"/>
    <mergeCell ref="AZ64:BA64"/>
    <mergeCell ref="AX60:AY60"/>
    <mergeCell ref="AZ60:BA60"/>
    <mergeCell ref="B67:K71"/>
    <mergeCell ref="L67:R67"/>
  </mergeCells>
  <phoneticPr fontId="2"/>
  <conditionalFormatting sqref="S24 S65:BA71">
    <cfRule type="expression" dxfId="2651" priority="784">
      <formula>INDIRECT(ADDRESS(ROW(),COLUMN()))=TRUNC(INDIRECT(ADDRESS(ROW(),COLUMN())))</formula>
    </cfRule>
  </conditionalFormatting>
  <conditionalFormatting sqref="S23">
    <cfRule type="expression" dxfId="2650" priority="783">
      <formula>INDIRECT(ADDRESS(ROW(),COLUMN()))=TRUNC(INDIRECT(ADDRESS(ROW(),COLUMN())))</formula>
    </cfRule>
  </conditionalFormatting>
  <conditionalFormatting sqref="T24:Y24">
    <cfRule type="expression" dxfId="2649" priority="782">
      <formula>INDIRECT(ADDRESS(ROW(),COLUMN()))=TRUNC(INDIRECT(ADDRESS(ROW(),COLUMN())))</formula>
    </cfRule>
  </conditionalFormatting>
  <conditionalFormatting sqref="T23:Y23">
    <cfRule type="expression" dxfId="2648" priority="781">
      <formula>INDIRECT(ADDRESS(ROW(),COLUMN()))=TRUNC(INDIRECT(ADDRESS(ROW(),COLUMN())))</formula>
    </cfRule>
  </conditionalFormatting>
  <conditionalFormatting sqref="AX23:BA24">
    <cfRule type="expression" dxfId="2647" priority="764">
      <formula>INDIRECT(ADDRESS(ROW(),COLUMN()))=TRUNC(INDIRECT(ADDRESS(ROW(),COLUMN())))</formula>
    </cfRule>
  </conditionalFormatting>
  <conditionalFormatting sqref="BC14:BD14">
    <cfRule type="expression" dxfId="2646" priority="510">
      <formula>INDIRECT(ADDRESS(ROW(),COLUMN()))=TRUNC(INDIRECT(ADDRESS(ROW(),COLUMN())))</formula>
    </cfRule>
  </conditionalFormatting>
  <conditionalFormatting sqref="Z24">
    <cfRule type="expression" dxfId="2645" priority="509">
      <formula>INDIRECT(ADDRESS(ROW(),COLUMN()))=TRUNC(INDIRECT(ADDRESS(ROW(),COLUMN())))</formula>
    </cfRule>
  </conditionalFormatting>
  <conditionalFormatting sqref="Z23">
    <cfRule type="expression" dxfId="2644" priority="508">
      <formula>INDIRECT(ADDRESS(ROW(),COLUMN()))=TRUNC(INDIRECT(ADDRESS(ROW(),COLUMN())))</formula>
    </cfRule>
  </conditionalFormatting>
  <conditionalFormatting sqref="AA24:AF24">
    <cfRule type="expression" dxfId="2643" priority="507">
      <formula>INDIRECT(ADDRESS(ROW(),COLUMN()))=TRUNC(INDIRECT(ADDRESS(ROW(),COLUMN())))</formula>
    </cfRule>
  </conditionalFormatting>
  <conditionalFormatting sqref="AA23:AF23">
    <cfRule type="expression" dxfId="2642" priority="506">
      <formula>INDIRECT(ADDRESS(ROW(),COLUMN()))=TRUNC(INDIRECT(ADDRESS(ROW(),COLUMN())))</formula>
    </cfRule>
  </conditionalFormatting>
  <conditionalFormatting sqref="AG24">
    <cfRule type="expression" dxfId="2641" priority="505">
      <formula>INDIRECT(ADDRESS(ROW(),COLUMN()))=TRUNC(INDIRECT(ADDRESS(ROW(),COLUMN())))</formula>
    </cfRule>
  </conditionalFormatting>
  <conditionalFormatting sqref="AG23">
    <cfRule type="expression" dxfId="2640" priority="504">
      <formula>INDIRECT(ADDRESS(ROW(),COLUMN()))=TRUNC(INDIRECT(ADDRESS(ROW(),COLUMN())))</formula>
    </cfRule>
  </conditionalFormatting>
  <conditionalFormatting sqref="AH24:AM24">
    <cfRule type="expression" dxfId="2639" priority="503">
      <formula>INDIRECT(ADDRESS(ROW(),COLUMN()))=TRUNC(INDIRECT(ADDRESS(ROW(),COLUMN())))</formula>
    </cfRule>
  </conditionalFormatting>
  <conditionalFormatting sqref="AH23:AM23">
    <cfRule type="expression" dxfId="2638" priority="502">
      <formula>INDIRECT(ADDRESS(ROW(),COLUMN()))=TRUNC(INDIRECT(ADDRESS(ROW(),COLUMN())))</formula>
    </cfRule>
  </conditionalFormatting>
  <conditionalFormatting sqref="AN24">
    <cfRule type="expression" dxfId="2637" priority="501">
      <formula>INDIRECT(ADDRESS(ROW(),COLUMN()))=TRUNC(INDIRECT(ADDRESS(ROW(),COLUMN())))</formula>
    </cfRule>
  </conditionalFormatting>
  <conditionalFormatting sqref="AN23">
    <cfRule type="expression" dxfId="2636" priority="500">
      <formula>INDIRECT(ADDRESS(ROW(),COLUMN()))=TRUNC(INDIRECT(ADDRESS(ROW(),COLUMN())))</formula>
    </cfRule>
  </conditionalFormatting>
  <conditionalFormatting sqref="AO24:AT24">
    <cfRule type="expression" dxfId="2635" priority="499">
      <formula>INDIRECT(ADDRESS(ROW(),COLUMN()))=TRUNC(INDIRECT(ADDRESS(ROW(),COLUMN())))</formula>
    </cfRule>
  </conditionalFormatting>
  <conditionalFormatting sqref="AO23:AT23">
    <cfRule type="expression" dxfId="2634" priority="498">
      <formula>INDIRECT(ADDRESS(ROW(),COLUMN()))=TRUNC(INDIRECT(ADDRESS(ROW(),COLUMN())))</formula>
    </cfRule>
  </conditionalFormatting>
  <conditionalFormatting sqref="AU24">
    <cfRule type="expression" dxfId="2633" priority="497">
      <formula>INDIRECT(ADDRESS(ROW(),COLUMN()))=TRUNC(INDIRECT(ADDRESS(ROW(),COLUMN())))</formula>
    </cfRule>
  </conditionalFormatting>
  <conditionalFormatting sqref="AU23">
    <cfRule type="expression" dxfId="2632" priority="496">
      <formula>INDIRECT(ADDRESS(ROW(),COLUMN()))=TRUNC(INDIRECT(ADDRESS(ROW(),COLUMN())))</formula>
    </cfRule>
  </conditionalFormatting>
  <conditionalFormatting sqref="AV24:AW24">
    <cfRule type="expression" dxfId="2631" priority="495">
      <formula>INDIRECT(ADDRESS(ROW(),COLUMN()))=TRUNC(INDIRECT(ADDRESS(ROW(),COLUMN())))</formula>
    </cfRule>
  </conditionalFormatting>
  <conditionalFormatting sqref="AV23:AW23">
    <cfRule type="expression" dxfId="2630" priority="49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AX26:BA27">
    <cfRule type="expression" dxfId="2625" priority="249">
      <formula>INDIRECT(ADDRESS(ROW(),COLUMN()))=TRUNC(INDIRECT(ADDRESS(ROW(),COLUMN())))</formula>
    </cfRule>
  </conditionalFormatting>
  <conditionalFormatting sqref="Z27">
    <cfRule type="expression" dxfId="2624" priority="248">
      <formula>INDIRECT(ADDRESS(ROW(),COLUMN()))=TRUNC(INDIRECT(ADDRESS(ROW(),COLUMN())))</formula>
    </cfRule>
  </conditionalFormatting>
  <conditionalFormatting sqref="Z26">
    <cfRule type="expression" dxfId="2623" priority="247">
      <formula>INDIRECT(ADDRESS(ROW(),COLUMN()))=TRUNC(INDIRECT(ADDRESS(ROW(),COLUMN())))</formula>
    </cfRule>
  </conditionalFormatting>
  <conditionalFormatting sqref="AA27:AF27">
    <cfRule type="expression" dxfId="2622" priority="246">
      <formula>INDIRECT(ADDRESS(ROW(),COLUMN()))=TRUNC(INDIRECT(ADDRESS(ROW(),COLUMN())))</formula>
    </cfRule>
  </conditionalFormatting>
  <conditionalFormatting sqref="AA26:AF26">
    <cfRule type="expression" dxfId="2621" priority="245">
      <formula>INDIRECT(ADDRESS(ROW(),COLUMN()))=TRUNC(INDIRECT(ADDRESS(ROW(),COLUMN())))</formula>
    </cfRule>
  </conditionalFormatting>
  <conditionalFormatting sqref="AG27">
    <cfRule type="expression" dxfId="2620" priority="244">
      <formula>INDIRECT(ADDRESS(ROW(),COLUMN()))=TRUNC(INDIRECT(ADDRESS(ROW(),COLUMN())))</formula>
    </cfRule>
  </conditionalFormatting>
  <conditionalFormatting sqref="AG26">
    <cfRule type="expression" dxfId="2619" priority="243">
      <formula>INDIRECT(ADDRESS(ROW(),COLUMN()))=TRUNC(INDIRECT(ADDRESS(ROW(),COLUMN())))</formula>
    </cfRule>
  </conditionalFormatting>
  <conditionalFormatting sqref="AH27:AM27">
    <cfRule type="expression" dxfId="2618" priority="242">
      <formula>INDIRECT(ADDRESS(ROW(),COLUMN()))=TRUNC(INDIRECT(ADDRESS(ROW(),COLUMN())))</formula>
    </cfRule>
  </conditionalFormatting>
  <conditionalFormatting sqref="AH26:AM26">
    <cfRule type="expression" dxfId="2617" priority="241">
      <formula>INDIRECT(ADDRESS(ROW(),COLUMN()))=TRUNC(INDIRECT(ADDRESS(ROW(),COLUMN())))</formula>
    </cfRule>
  </conditionalFormatting>
  <conditionalFormatting sqref="AN27">
    <cfRule type="expression" dxfId="2616" priority="240">
      <formula>INDIRECT(ADDRESS(ROW(),COLUMN()))=TRUNC(INDIRECT(ADDRESS(ROW(),COLUMN())))</formula>
    </cfRule>
  </conditionalFormatting>
  <conditionalFormatting sqref="AN26">
    <cfRule type="expression" dxfId="2615" priority="239">
      <formula>INDIRECT(ADDRESS(ROW(),COLUMN()))=TRUNC(INDIRECT(ADDRESS(ROW(),COLUMN())))</formula>
    </cfRule>
  </conditionalFormatting>
  <conditionalFormatting sqref="AO27:AT27">
    <cfRule type="expression" dxfId="2614" priority="238">
      <formula>INDIRECT(ADDRESS(ROW(),COLUMN()))=TRUNC(INDIRECT(ADDRESS(ROW(),COLUMN())))</formula>
    </cfRule>
  </conditionalFormatting>
  <conditionalFormatting sqref="AO26:AT26">
    <cfRule type="expression" dxfId="2613" priority="237">
      <formula>INDIRECT(ADDRESS(ROW(),COLUMN()))=TRUNC(INDIRECT(ADDRESS(ROW(),COLUMN())))</formula>
    </cfRule>
  </conditionalFormatting>
  <conditionalFormatting sqref="AU27">
    <cfRule type="expression" dxfId="2612" priority="236">
      <formula>INDIRECT(ADDRESS(ROW(),COLUMN()))=TRUNC(INDIRECT(ADDRESS(ROW(),COLUMN())))</formula>
    </cfRule>
  </conditionalFormatting>
  <conditionalFormatting sqref="AU26">
    <cfRule type="expression" dxfId="2611" priority="235">
      <formula>INDIRECT(ADDRESS(ROW(),COLUMN()))=TRUNC(INDIRECT(ADDRESS(ROW(),COLUMN())))</formula>
    </cfRule>
  </conditionalFormatting>
  <conditionalFormatting sqref="AV27:AW27">
    <cfRule type="expression" dxfId="2610" priority="234">
      <formula>INDIRECT(ADDRESS(ROW(),COLUMN()))=TRUNC(INDIRECT(ADDRESS(ROW(),COLUMN())))</formula>
    </cfRule>
  </conditionalFormatting>
  <conditionalFormatting sqref="AV26:AW26">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AX29:BA30">
    <cfRule type="expression" dxfId="2604" priority="228">
      <formula>INDIRECT(ADDRESS(ROW(),COLUMN()))=TRUNC(INDIRECT(ADDRESS(ROW(),COLUMN())))</formula>
    </cfRule>
  </conditionalFormatting>
  <conditionalFormatting sqref="Z30">
    <cfRule type="expression" dxfId="2603" priority="227">
      <formula>INDIRECT(ADDRESS(ROW(),COLUMN()))=TRUNC(INDIRECT(ADDRESS(ROW(),COLUMN())))</formula>
    </cfRule>
  </conditionalFormatting>
  <conditionalFormatting sqref="Z29">
    <cfRule type="expression" dxfId="2602" priority="226">
      <formula>INDIRECT(ADDRESS(ROW(),COLUMN()))=TRUNC(INDIRECT(ADDRESS(ROW(),COLUMN())))</formula>
    </cfRule>
  </conditionalFormatting>
  <conditionalFormatting sqref="AA30:AF30">
    <cfRule type="expression" dxfId="2601" priority="225">
      <formula>INDIRECT(ADDRESS(ROW(),COLUMN()))=TRUNC(INDIRECT(ADDRESS(ROW(),COLUMN())))</formula>
    </cfRule>
  </conditionalFormatting>
  <conditionalFormatting sqref="AA29:AF29">
    <cfRule type="expression" dxfId="2600" priority="224">
      <formula>INDIRECT(ADDRESS(ROW(),COLUMN()))=TRUNC(INDIRECT(ADDRESS(ROW(),COLUMN())))</formula>
    </cfRule>
  </conditionalFormatting>
  <conditionalFormatting sqref="AG30">
    <cfRule type="expression" dxfId="2599" priority="223">
      <formula>INDIRECT(ADDRESS(ROW(),COLUMN()))=TRUNC(INDIRECT(ADDRESS(ROW(),COLUMN())))</formula>
    </cfRule>
  </conditionalFormatting>
  <conditionalFormatting sqref="AG29">
    <cfRule type="expression" dxfId="2598" priority="222">
      <formula>INDIRECT(ADDRESS(ROW(),COLUMN()))=TRUNC(INDIRECT(ADDRESS(ROW(),COLUMN())))</formula>
    </cfRule>
  </conditionalFormatting>
  <conditionalFormatting sqref="AH30:AM30">
    <cfRule type="expression" dxfId="2597" priority="221">
      <formula>INDIRECT(ADDRESS(ROW(),COLUMN()))=TRUNC(INDIRECT(ADDRESS(ROW(),COLUMN())))</formula>
    </cfRule>
  </conditionalFormatting>
  <conditionalFormatting sqref="AH29:AM29">
    <cfRule type="expression" dxfId="2596" priority="220">
      <formula>INDIRECT(ADDRESS(ROW(),COLUMN()))=TRUNC(INDIRECT(ADDRESS(ROW(),COLUMN())))</formula>
    </cfRule>
  </conditionalFormatting>
  <conditionalFormatting sqref="AN30">
    <cfRule type="expression" dxfId="2595" priority="219">
      <formula>INDIRECT(ADDRESS(ROW(),COLUMN()))=TRUNC(INDIRECT(ADDRESS(ROW(),COLUMN())))</formula>
    </cfRule>
  </conditionalFormatting>
  <conditionalFormatting sqref="AN29">
    <cfRule type="expression" dxfId="2594" priority="218">
      <formula>INDIRECT(ADDRESS(ROW(),COLUMN()))=TRUNC(INDIRECT(ADDRESS(ROW(),COLUMN())))</formula>
    </cfRule>
  </conditionalFormatting>
  <conditionalFormatting sqref="AO30:AT30">
    <cfRule type="expression" dxfId="2593" priority="217">
      <formula>INDIRECT(ADDRESS(ROW(),COLUMN()))=TRUNC(INDIRECT(ADDRESS(ROW(),COLUMN())))</formula>
    </cfRule>
  </conditionalFormatting>
  <conditionalFormatting sqref="AO29:AT29">
    <cfRule type="expression" dxfId="2592" priority="216">
      <formula>INDIRECT(ADDRESS(ROW(),COLUMN()))=TRUNC(INDIRECT(ADDRESS(ROW(),COLUMN())))</formula>
    </cfRule>
  </conditionalFormatting>
  <conditionalFormatting sqref="AU30">
    <cfRule type="expression" dxfId="2591" priority="215">
      <formula>INDIRECT(ADDRESS(ROW(),COLUMN()))=TRUNC(INDIRECT(ADDRESS(ROW(),COLUMN())))</formula>
    </cfRule>
  </conditionalFormatting>
  <conditionalFormatting sqref="AU29">
    <cfRule type="expression" dxfId="2590" priority="214">
      <formula>INDIRECT(ADDRESS(ROW(),COLUMN()))=TRUNC(INDIRECT(ADDRESS(ROW(),COLUMN())))</formula>
    </cfRule>
  </conditionalFormatting>
  <conditionalFormatting sqref="AV30:AW30">
    <cfRule type="expression" dxfId="2589" priority="213">
      <formula>INDIRECT(ADDRESS(ROW(),COLUMN()))=TRUNC(INDIRECT(ADDRESS(ROW(),COLUMN())))</formula>
    </cfRule>
  </conditionalFormatting>
  <conditionalFormatting sqref="AV29:AW29">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AX32:BA33">
    <cfRule type="expression" dxfId="2583" priority="207">
      <formula>INDIRECT(ADDRESS(ROW(),COLUMN()))=TRUNC(INDIRECT(ADDRESS(ROW(),COLUMN())))</formula>
    </cfRule>
  </conditionalFormatting>
  <conditionalFormatting sqref="Z33">
    <cfRule type="expression" dxfId="2582" priority="206">
      <formula>INDIRECT(ADDRESS(ROW(),COLUMN()))=TRUNC(INDIRECT(ADDRESS(ROW(),COLUMN())))</formula>
    </cfRule>
  </conditionalFormatting>
  <conditionalFormatting sqref="Z32">
    <cfRule type="expression" dxfId="2581" priority="205">
      <formula>INDIRECT(ADDRESS(ROW(),COLUMN()))=TRUNC(INDIRECT(ADDRESS(ROW(),COLUMN())))</formula>
    </cfRule>
  </conditionalFormatting>
  <conditionalFormatting sqref="AA33:AF33">
    <cfRule type="expression" dxfId="2580" priority="204">
      <formula>INDIRECT(ADDRESS(ROW(),COLUMN()))=TRUNC(INDIRECT(ADDRESS(ROW(),COLUMN())))</formula>
    </cfRule>
  </conditionalFormatting>
  <conditionalFormatting sqref="AA32:AF32">
    <cfRule type="expression" dxfId="2579" priority="203">
      <formula>INDIRECT(ADDRESS(ROW(),COLUMN()))=TRUNC(INDIRECT(ADDRESS(ROW(),COLUMN())))</formula>
    </cfRule>
  </conditionalFormatting>
  <conditionalFormatting sqref="AG33">
    <cfRule type="expression" dxfId="2578" priority="202">
      <formula>INDIRECT(ADDRESS(ROW(),COLUMN()))=TRUNC(INDIRECT(ADDRESS(ROW(),COLUMN())))</formula>
    </cfRule>
  </conditionalFormatting>
  <conditionalFormatting sqref="AG32">
    <cfRule type="expression" dxfId="2577" priority="201">
      <formula>INDIRECT(ADDRESS(ROW(),COLUMN()))=TRUNC(INDIRECT(ADDRESS(ROW(),COLUMN())))</formula>
    </cfRule>
  </conditionalFormatting>
  <conditionalFormatting sqref="AH33:AM33">
    <cfRule type="expression" dxfId="2576" priority="200">
      <formula>INDIRECT(ADDRESS(ROW(),COLUMN()))=TRUNC(INDIRECT(ADDRESS(ROW(),COLUMN())))</formula>
    </cfRule>
  </conditionalFormatting>
  <conditionalFormatting sqref="AH32:AM32">
    <cfRule type="expression" dxfId="2575" priority="199">
      <formula>INDIRECT(ADDRESS(ROW(),COLUMN()))=TRUNC(INDIRECT(ADDRESS(ROW(),COLUMN())))</formula>
    </cfRule>
  </conditionalFormatting>
  <conditionalFormatting sqref="AN33">
    <cfRule type="expression" dxfId="2574" priority="198">
      <formula>INDIRECT(ADDRESS(ROW(),COLUMN()))=TRUNC(INDIRECT(ADDRESS(ROW(),COLUMN())))</formula>
    </cfRule>
  </conditionalFormatting>
  <conditionalFormatting sqref="AN32">
    <cfRule type="expression" dxfId="2573" priority="197">
      <formula>INDIRECT(ADDRESS(ROW(),COLUMN()))=TRUNC(INDIRECT(ADDRESS(ROW(),COLUMN())))</formula>
    </cfRule>
  </conditionalFormatting>
  <conditionalFormatting sqref="AO33:AT33">
    <cfRule type="expression" dxfId="2572" priority="196">
      <formula>INDIRECT(ADDRESS(ROW(),COLUMN()))=TRUNC(INDIRECT(ADDRESS(ROW(),COLUMN())))</formula>
    </cfRule>
  </conditionalFormatting>
  <conditionalFormatting sqref="AO32:AT32">
    <cfRule type="expression" dxfId="2571" priority="195">
      <formula>INDIRECT(ADDRESS(ROW(),COLUMN()))=TRUNC(INDIRECT(ADDRESS(ROW(),COLUMN())))</formula>
    </cfRule>
  </conditionalFormatting>
  <conditionalFormatting sqref="AU33">
    <cfRule type="expression" dxfId="2570" priority="194">
      <formula>INDIRECT(ADDRESS(ROW(),COLUMN()))=TRUNC(INDIRECT(ADDRESS(ROW(),COLUMN())))</formula>
    </cfRule>
  </conditionalFormatting>
  <conditionalFormatting sqref="AU32">
    <cfRule type="expression" dxfId="2569" priority="193">
      <formula>INDIRECT(ADDRESS(ROW(),COLUMN()))=TRUNC(INDIRECT(ADDRESS(ROW(),COLUMN())))</formula>
    </cfRule>
  </conditionalFormatting>
  <conditionalFormatting sqref="AV33:AW33">
    <cfRule type="expression" dxfId="2568" priority="192">
      <formula>INDIRECT(ADDRESS(ROW(),COLUMN()))=TRUNC(INDIRECT(ADDRESS(ROW(),COLUMN())))</formula>
    </cfRule>
  </conditionalFormatting>
  <conditionalFormatting sqref="AV32:AW32">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AX35:BA36">
    <cfRule type="expression" dxfId="2562" priority="186">
      <formula>INDIRECT(ADDRESS(ROW(),COLUMN()))=TRUNC(INDIRECT(ADDRESS(ROW(),COLUMN())))</formula>
    </cfRule>
  </conditionalFormatting>
  <conditionalFormatting sqref="Z36">
    <cfRule type="expression" dxfId="2561" priority="185">
      <formula>INDIRECT(ADDRESS(ROW(),COLUMN()))=TRUNC(INDIRECT(ADDRESS(ROW(),COLUMN())))</formula>
    </cfRule>
  </conditionalFormatting>
  <conditionalFormatting sqref="Z35">
    <cfRule type="expression" dxfId="2560" priority="184">
      <formula>INDIRECT(ADDRESS(ROW(),COLUMN()))=TRUNC(INDIRECT(ADDRESS(ROW(),COLUMN())))</formula>
    </cfRule>
  </conditionalFormatting>
  <conditionalFormatting sqref="AA36:AF36">
    <cfRule type="expression" dxfId="2559" priority="183">
      <formula>INDIRECT(ADDRESS(ROW(),COLUMN()))=TRUNC(INDIRECT(ADDRESS(ROW(),COLUMN())))</formula>
    </cfRule>
  </conditionalFormatting>
  <conditionalFormatting sqref="AA35:AF35">
    <cfRule type="expression" dxfId="2558" priority="182">
      <formula>INDIRECT(ADDRESS(ROW(),COLUMN()))=TRUNC(INDIRECT(ADDRESS(ROW(),COLUMN())))</formula>
    </cfRule>
  </conditionalFormatting>
  <conditionalFormatting sqref="AG36">
    <cfRule type="expression" dxfId="2557" priority="181">
      <formula>INDIRECT(ADDRESS(ROW(),COLUMN()))=TRUNC(INDIRECT(ADDRESS(ROW(),COLUMN())))</formula>
    </cfRule>
  </conditionalFormatting>
  <conditionalFormatting sqref="AG35">
    <cfRule type="expression" dxfId="2556" priority="180">
      <formula>INDIRECT(ADDRESS(ROW(),COLUMN()))=TRUNC(INDIRECT(ADDRESS(ROW(),COLUMN())))</formula>
    </cfRule>
  </conditionalFormatting>
  <conditionalFormatting sqref="AH36:AM36">
    <cfRule type="expression" dxfId="2555" priority="179">
      <formula>INDIRECT(ADDRESS(ROW(),COLUMN()))=TRUNC(INDIRECT(ADDRESS(ROW(),COLUMN())))</formula>
    </cfRule>
  </conditionalFormatting>
  <conditionalFormatting sqref="AH35:AM35">
    <cfRule type="expression" dxfId="2554" priority="178">
      <formula>INDIRECT(ADDRESS(ROW(),COLUMN()))=TRUNC(INDIRECT(ADDRESS(ROW(),COLUMN())))</formula>
    </cfRule>
  </conditionalFormatting>
  <conditionalFormatting sqref="AN36">
    <cfRule type="expression" dxfId="2553" priority="177">
      <formula>INDIRECT(ADDRESS(ROW(),COLUMN()))=TRUNC(INDIRECT(ADDRESS(ROW(),COLUMN())))</formula>
    </cfRule>
  </conditionalFormatting>
  <conditionalFormatting sqref="AN35">
    <cfRule type="expression" dxfId="2552" priority="176">
      <formula>INDIRECT(ADDRESS(ROW(),COLUMN()))=TRUNC(INDIRECT(ADDRESS(ROW(),COLUMN())))</formula>
    </cfRule>
  </conditionalFormatting>
  <conditionalFormatting sqref="AO36:AT36">
    <cfRule type="expression" dxfId="2551" priority="175">
      <formula>INDIRECT(ADDRESS(ROW(),COLUMN()))=TRUNC(INDIRECT(ADDRESS(ROW(),COLUMN())))</formula>
    </cfRule>
  </conditionalFormatting>
  <conditionalFormatting sqref="AO35:AT35">
    <cfRule type="expression" dxfId="2550" priority="174">
      <formula>INDIRECT(ADDRESS(ROW(),COLUMN()))=TRUNC(INDIRECT(ADDRESS(ROW(),COLUMN())))</formula>
    </cfRule>
  </conditionalFormatting>
  <conditionalFormatting sqref="AU36">
    <cfRule type="expression" dxfId="2549" priority="173">
      <formula>INDIRECT(ADDRESS(ROW(),COLUMN()))=TRUNC(INDIRECT(ADDRESS(ROW(),COLUMN())))</formula>
    </cfRule>
  </conditionalFormatting>
  <conditionalFormatting sqref="AU35">
    <cfRule type="expression" dxfId="2548" priority="172">
      <formula>INDIRECT(ADDRESS(ROW(),COLUMN()))=TRUNC(INDIRECT(ADDRESS(ROW(),COLUMN())))</formula>
    </cfRule>
  </conditionalFormatting>
  <conditionalFormatting sqref="AV36:AW36">
    <cfRule type="expression" dxfId="2547" priority="171">
      <formula>INDIRECT(ADDRESS(ROW(),COLUMN()))=TRUNC(INDIRECT(ADDRESS(ROW(),COLUMN())))</formula>
    </cfRule>
  </conditionalFormatting>
  <conditionalFormatting sqref="AV35:AW35">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AX38:BA39">
    <cfRule type="expression" dxfId="2541" priority="165">
      <formula>INDIRECT(ADDRESS(ROW(),COLUMN()))=TRUNC(INDIRECT(ADDRESS(ROW(),COLUMN())))</formula>
    </cfRule>
  </conditionalFormatting>
  <conditionalFormatting sqref="Z39">
    <cfRule type="expression" dxfId="2540" priority="164">
      <formula>INDIRECT(ADDRESS(ROW(),COLUMN()))=TRUNC(INDIRECT(ADDRESS(ROW(),COLUMN())))</formula>
    </cfRule>
  </conditionalFormatting>
  <conditionalFormatting sqref="Z38">
    <cfRule type="expression" dxfId="2539" priority="163">
      <formula>INDIRECT(ADDRESS(ROW(),COLUMN()))=TRUNC(INDIRECT(ADDRESS(ROW(),COLUMN())))</formula>
    </cfRule>
  </conditionalFormatting>
  <conditionalFormatting sqref="AA39:AF39">
    <cfRule type="expression" dxfId="2538" priority="162">
      <formula>INDIRECT(ADDRESS(ROW(),COLUMN()))=TRUNC(INDIRECT(ADDRESS(ROW(),COLUMN())))</formula>
    </cfRule>
  </conditionalFormatting>
  <conditionalFormatting sqref="AA38:AF38">
    <cfRule type="expression" dxfId="2537" priority="161">
      <formula>INDIRECT(ADDRESS(ROW(),COLUMN()))=TRUNC(INDIRECT(ADDRESS(ROW(),COLUMN())))</formula>
    </cfRule>
  </conditionalFormatting>
  <conditionalFormatting sqref="AG39">
    <cfRule type="expression" dxfId="2536" priority="160">
      <formula>INDIRECT(ADDRESS(ROW(),COLUMN()))=TRUNC(INDIRECT(ADDRESS(ROW(),COLUMN())))</formula>
    </cfRule>
  </conditionalFormatting>
  <conditionalFormatting sqref="AG38">
    <cfRule type="expression" dxfId="2535" priority="159">
      <formula>INDIRECT(ADDRESS(ROW(),COLUMN()))=TRUNC(INDIRECT(ADDRESS(ROW(),COLUMN())))</formula>
    </cfRule>
  </conditionalFormatting>
  <conditionalFormatting sqref="AH39:AM39">
    <cfRule type="expression" dxfId="2534" priority="158">
      <formula>INDIRECT(ADDRESS(ROW(),COLUMN()))=TRUNC(INDIRECT(ADDRESS(ROW(),COLUMN())))</formula>
    </cfRule>
  </conditionalFormatting>
  <conditionalFormatting sqref="AH38:AM38">
    <cfRule type="expression" dxfId="2533" priority="157">
      <formula>INDIRECT(ADDRESS(ROW(),COLUMN()))=TRUNC(INDIRECT(ADDRESS(ROW(),COLUMN())))</formula>
    </cfRule>
  </conditionalFormatting>
  <conditionalFormatting sqref="AN39">
    <cfRule type="expression" dxfId="2532" priority="156">
      <formula>INDIRECT(ADDRESS(ROW(),COLUMN()))=TRUNC(INDIRECT(ADDRESS(ROW(),COLUMN())))</formula>
    </cfRule>
  </conditionalFormatting>
  <conditionalFormatting sqref="AN38">
    <cfRule type="expression" dxfId="2531" priority="155">
      <formula>INDIRECT(ADDRESS(ROW(),COLUMN()))=TRUNC(INDIRECT(ADDRESS(ROW(),COLUMN())))</formula>
    </cfRule>
  </conditionalFormatting>
  <conditionalFormatting sqref="AO39:AT39">
    <cfRule type="expression" dxfId="2530" priority="154">
      <formula>INDIRECT(ADDRESS(ROW(),COLUMN()))=TRUNC(INDIRECT(ADDRESS(ROW(),COLUMN())))</formula>
    </cfRule>
  </conditionalFormatting>
  <conditionalFormatting sqref="AO38:AT38">
    <cfRule type="expression" dxfId="2529" priority="153">
      <formula>INDIRECT(ADDRESS(ROW(),COLUMN()))=TRUNC(INDIRECT(ADDRESS(ROW(),COLUMN())))</formula>
    </cfRule>
  </conditionalFormatting>
  <conditionalFormatting sqref="AU39">
    <cfRule type="expression" dxfId="2528" priority="152">
      <formula>INDIRECT(ADDRESS(ROW(),COLUMN()))=TRUNC(INDIRECT(ADDRESS(ROW(),COLUMN())))</formula>
    </cfRule>
  </conditionalFormatting>
  <conditionalFormatting sqref="AU38">
    <cfRule type="expression" dxfId="2527" priority="151">
      <formula>INDIRECT(ADDRESS(ROW(),COLUMN()))=TRUNC(INDIRECT(ADDRESS(ROW(),COLUMN())))</formula>
    </cfRule>
  </conditionalFormatting>
  <conditionalFormatting sqref="AV39:AW39">
    <cfRule type="expression" dxfId="2526" priority="150">
      <formula>INDIRECT(ADDRESS(ROW(),COLUMN()))=TRUNC(INDIRECT(ADDRESS(ROW(),COLUMN())))</formula>
    </cfRule>
  </conditionalFormatting>
  <conditionalFormatting sqref="AV38:AW38">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AX41:BA42">
    <cfRule type="expression" dxfId="2520" priority="144">
      <formula>INDIRECT(ADDRESS(ROW(),COLUMN()))=TRUNC(INDIRECT(ADDRESS(ROW(),COLUMN())))</formula>
    </cfRule>
  </conditionalFormatting>
  <conditionalFormatting sqref="Z42">
    <cfRule type="expression" dxfId="2519" priority="143">
      <formula>INDIRECT(ADDRESS(ROW(),COLUMN()))=TRUNC(INDIRECT(ADDRESS(ROW(),COLUMN())))</formula>
    </cfRule>
  </conditionalFormatting>
  <conditionalFormatting sqref="Z41">
    <cfRule type="expression" dxfId="2518" priority="142">
      <formula>INDIRECT(ADDRESS(ROW(),COLUMN()))=TRUNC(INDIRECT(ADDRESS(ROW(),COLUMN())))</formula>
    </cfRule>
  </conditionalFormatting>
  <conditionalFormatting sqref="AA42:AF42">
    <cfRule type="expression" dxfId="2517" priority="141">
      <formula>INDIRECT(ADDRESS(ROW(),COLUMN()))=TRUNC(INDIRECT(ADDRESS(ROW(),COLUMN())))</formula>
    </cfRule>
  </conditionalFormatting>
  <conditionalFormatting sqref="AA41:AF41">
    <cfRule type="expression" dxfId="2516" priority="140">
      <formula>INDIRECT(ADDRESS(ROW(),COLUMN()))=TRUNC(INDIRECT(ADDRESS(ROW(),COLUMN())))</formula>
    </cfRule>
  </conditionalFormatting>
  <conditionalFormatting sqref="AG42">
    <cfRule type="expression" dxfId="2515" priority="139">
      <formula>INDIRECT(ADDRESS(ROW(),COLUMN()))=TRUNC(INDIRECT(ADDRESS(ROW(),COLUMN())))</formula>
    </cfRule>
  </conditionalFormatting>
  <conditionalFormatting sqref="AG41">
    <cfRule type="expression" dxfId="2514" priority="138">
      <formula>INDIRECT(ADDRESS(ROW(),COLUMN()))=TRUNC(INDIRECT(ADDRESS(ROW(),COLUMN())))</formula>
    </cfRule>
  </conditionalFormatting>
  <conditionalFormatting sqref="AH42:AM42">
    <cfRule type="expression" dxfId="2513" priority="137">
      <formula>INDIRECT(ADDRESS(ROW(),COLUMN()))=TRUNC(INDIRECT(ADDRESS(ROW(),COLUMN())))</formula>
    </cfRule>
  </conditionalFormatting>
  <conditionalFormatting sqref="AH41:AM41">
    <cfRule type="expression" dxfId="2512" priority="136">
      <formula>INDIRECT(ADDRESS(ROW(),COLUMN()))=TRUNC(INDIRECT(ADDRESS(ROW(),COLUMN())))</formula>
    </cfRule>
  </conditionalFormatting>
  <conditionalFormatting sqref="AN42">
    <cfRule type="expression" dxfId="2511" priority="135">
      <formula>INDIRECT(ADDRESS(ROW(),COLUMN()))=TRUNC(INDIRECT(ADDRESS(ROW(),COLUMN())))</formula>
    </cfRule>
  </conditionalFormatting>
  <conditionalFormatting sqref="AN41">
    <cfRule type="expression" dxfId="2510" priority="134">
      <formula>INDIRECT(ADDRESS(ROW(),COLUMN()))=TRUNC(INDIRECT(ADDRESS(ROW(),COLUMN())))</formula>
    </cfRule>
  </conditionalFormatting>
  <conditionalFormatting sqref="AO42:AT42">
    <cfRule type="expression" dxfId="2509" priority="133">
      <formula>INDIRECT(ADDRESS(ROW(),COLUMN()))=TRUNC(INDIRECT(ADDRESS(ROW(),COLUMN())))</formula>
    </cfRule>
  </conditionalFormatting>
  <conditionalFormatting sqref="AO41:AT41">
    <cfRule type="expression" dxfId="2508" priority="132">
      <formula>INDIRECT(ADDRESS(ROW(),COLUMN()))=TRUNC(INDIRECT(ADDRESS(ROW(),COLUMN())))</formula>
    </cfRule>
  </conditionalFormatting>
  <conditionalFormatting sqref="AU42">
    <cfRule type="expression" dxfId="2507" priority="131">
      <formula>INDIRECT(ADDRESS(ROW(),COLUMN()))=TRUNC(INDIRECT(ADDRESS(ROW(),COLUMN())))</formula>
    </cfRule>
  </conditionalFormatting>
  <conditionalFormatting sqref="AU41">
    <cfRule type="expression" dxfId="2506" priority="130">
      <formula>INDIRECT(ADDRESS(ROW(),COLUMN()))=TRUNC(INDIRECT(ADDRESS(ROW(),COLUMN())))</formula>
    </cfRule>
  </conditionalFormatting>
  <conditionalFormatting sqref="AV42:AW42">
    <cfRule type="expression" dxfId="2505" priority="129">
      <formula>INDIRECT(ADDRESS(ROW(),COLUMN()))=TRUNC(INDIRECT(ADDRESS(ROW(),COLUMN())))</formula>
    </cfRule>
  </conditionalFormatting>
  <conditionalFormatting sqref="AV41:AW41">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AX44:BA45">
    <cfRule type="expression" dxfId="2499" priority="123">
      <formula>INDIRECT(ADDRESS(ROW(),COLUMN()))=TRUNC(INDIRECT(ADDRESS(ROW(),COLUMN())))</formula>
    </cfRule>
  </conditionalFormatting>
  <conditionalFormatting sqref="Z45">
    <cfRule type="expression" dxfId="2498" priority="122">
      <formula>INDIRECT(ADDRESS(ROW(),COLUMN()))=TRUNC(INDIRECT(ADDRESS(ROW(),COLUMN())))</formula>
    </cfRule>
  </conditionalFormatting>
  <conditionalFormatting sqref="Z44">
    <cfRule type="expression" dxfId="2497" priority="121">
      <formula>INDIRECT(ADDRESS(ROW(),COLUMN()))=TRUNC(INDIRECT(ADDRESS(ROW(),COLUMN())))</formula>
    </cfRule>
  </conditionalFormatting>
  <conditionalFormatting sqref="AA45:AF45">
    <cfRule type="expression" dxfId="2496" priority="120">
      <formula>INDIRECT(ADDRESS(ROW(),COLUMN()))=TRUNC(INDIRECT(ADDRESS(ROW(),COLUMN())))</formula>
    </cfRule>
  </conditionalFormatting>
  <conditionalFormatting sqref="AA44:AF44">
    <cfRule type="expression" dxfId="2495" priority="119">
      <formula>INDIRECT(ADDRESS(ROW(),COLUMN()))=TRUNC(INDIRECT(ADDRESS(ROW(),COLUMN())))</formula>
    </cfRule>
  </conditionalFormatting>
  <conditionalFormatting sqref="AG45">
    <cfRule type="expression" dxfId="2494" priority="118">
      <formula>INDIRECT(ADDRESS(ROW(),COLUMN()))=TRUNC(INDIRECT(ADDRESS(ROW(),COLUMN())))</formula>
    </cfRule>
  </conditionalFormatting>
  <conditionalFormatting sqref="AG44">
    <cfRule type="expression" dxfId="2493" priority="117">
      <formula>INDIRECT(ADDRESS(ROW(),COLUMN()))=TRUNC(INDIRECT(ADDRESS(ROW(),COLUMN())))</formula>
    </cfRule>
  </conditionalFormatting>
  <conditionalFormatting sqref="AH45:AM45">
    <cfRule type="expression" dxfId="2492" priority="116">
      <formula>INDIRECT(ADDRESS(ROW(),COLUMN()))=TRUNC(INDIRECT(ADDRESS(ROW(),COLUMN())))</formula>
    </cfRule>
  </conditionalFormatting>
  <conditionalFormatting sqref="AH44:AM44">
    <cfRule type="expression" dxfId="2491" priority="115">
      <formula>INDIRECT(ADDRESS(ROW(),COLUMN()))=TRUNC(INDIRECT(ADDRESS(ROW(),COLUMN())))</formula>
    </cfRule>
  </conditionalFormatting>
  <conditionalFormatting sqref="AN45">
    <cfRule type="expression" dxfId="2490" priority="114">
      <formula>INDIRECT(ADDRESS(ROW(),COLUMN()))=TRUNC(INDIRECT(ADDRESS(ROW(),COLUMN())))</formula>
    </cfRule>
  </conditionalFormatting>
  <conditionalFormatting sqref="AN44">
    <cfRule type="expression" dxfId="2489" priority="113">
      <formula>INDIRECT(ADDRESS(ROW(),COLUMN()))=TRUNC(INDIRECT(ADDRESS(ROW(),COLUMN())))</formula>
    </cfRule>
  </conditionalFormatting>
  <conditionalFormatting sqref="AO45:AT45">
    <cfRule type="expression" dxfId="2488" priority="112">
      <formula>INDIRECT(ADDRESS(ROW(),COLUMN()))=TRUNC(INDIRECT(ADDRESS(ROW(),COLUMN())))</formula>
    </cfRule>
  </conditionalFormatting>
  <conditionalFormatting sqref="AO44:AT44">
    <cfRule type="expression" dxfId="2487" priority="111">
      <formula>INDIRECT(ADDRESS(ROW(),COLUMN()))=TRUNC(INDIRECT(ADDRESS(ROW(),COLUMN())))</formula>
    </cfRule>
  </conditionalFormatting>
  <conditionalFormatting sqref="AU45">
    <cfRule type="expression" dxfId="2486" priority="110">
      <formula>INDIRECT(ADDRESS(ROW(),COLUMN()))=TRUNC(INDIRECT(ADDRESS(ROW(),COLUMN())))</formula>
    </cfRule>
  </conditionalFormatting>
  <conditionalFormatting sqref="AU44">
    <cfRule type="expression" dxfId="2485" priority="109">
      <formula>INDIRECT(ADDRESS(ROW(),COLUMN()))=TRUNC(INDIRECT(ADDRESS(ROW(),COLUMN())))</formula>
    </cfRule>
  </conditionalFormatting>
  <conditionalFormatting sqref="AV45:AW45">
    <cfRule type="expression" dxfId="2484" priority="108">
      <formula>INDIRECT(ADDRESS(ROW(),COLUMN()))=TRUNC(INDIRECT(ADDRESS(ROW(),COLUMN())))</formula>
    </cfRule>
  </conditionalFormatting>
  <conditionalFormatting sqref="AV44:AW44">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AX47:BA48">
    <cfRule type="expression" dxfId="2478" priority="102">
      <formula>INDIRECT(ADDRESS(ROW(),COLUMN()))=TRUNC(INDIRECT(ADDRESS(ROW(),COLUMN())))</formula>
    </cfRule>
  </conditionalFormatting>
  <conditionalFormatting sqref="Z48">
    <cfRule type="expression" dxfId="2477" priority="101">
      <formula>INDIRECT(ADDRESS(ROW(),COLUMN()))=TRUNC(INDIRECT(ADDRESS(ROW(),COLUMN())))</formula>
    </cfRule>
  </conditionalFormatting>
  <conditionalFormatting sqref="Z47">
    <cfRule type="expression" dxfId="2476" priority="100">
      <formula>INDIRECT(ADDRESS(ROW(),COLUMN()))=TRUNC(INDIRECT(ADDRESS(ROW(),COLUMN())))</formula>
    </cfRule>
  </conditionalFormatting>
  <conditionalFormatting sqref="AA48:AF48">
    <cfRule type="expression" dxfId="2475" priority="99">
      <formula>INDIRECT(ADDRESS(ROW(),COLUMN()))=TRUNC(INDIRECT(ADDRESS(ROW(),COLUMN())))</formula>
    </cfRule>
  </conditionalFormatting>
  <conditionalFormatting sqref="AA47:AF47">
    <cfRule type="expression" dxfId="2474" priority="98">
      <formula>INDIRECT(ADDRESS(ROW(),COLUMN()))=TRUNC(INDIRECT(ADDRESS(ROW(),COLUMN())))</formula>
    </cfRule>
  </conditionalFormatting>
  <conditionalFormatting sqref="AG48">
    <cfRule type="expression" dxfId="2473" priority="97">
      <formula>INDIRECT(ADDRESS(ROW(),COLUMN()))=TRUNC(INDIRECT(ADDRESS(ROW(),COLUMN())))</formula>
    </cfRule>
  </conditionalFormatting>
  <conditionalFormatting sqref="AG47">
    <cfRule type="expression" dxfId="2472" priority="96">
      <formula>INDIRECT(ADDRESS(ROW(),COLUMN()))=TRUNC(INDIRECT(ADDRESS(ROW(),COLUMN())))</formula>
    </cfRule>
  </conditionalFormatting>
  <conditionalFormatting sqref="AH48:AM48">
    <cfRule type="expression" dxfId="2471" priority="95">
      <formula>INDIRECT(ADDRESS(ROW(),COLUMN()))=TRUNC(INDIRECT(ADDRESS(ROW(),COLUMN())))</formula>
    </cfRule>
  </conditionalFormatting>
  <conditionalFormatting sqref="AH47:AM47">
    <cfRule type="expression" dxfId="2470" priority="94">
      <formula>INDIRECT(ADDRESS(ROW(),COLUMN()))=TRUNC(INDIRECT(ADDRESS(ROW(),COLUMN())))</formula>
    </cfRule>
  </conditionalFormatting>
  <conditionalFormatting sqref="AN48">
    <cfRule type="expression" dxfId="2469" priority="93">
      <formula>INDIRECT(ADDRESS(ROW(),COLUMN()))=TRUNC(INDIRECT(ADDRESS(ROW(),COLUMN())))</formula>
    </cfRule>
  </conditionalFormatting>
  <conditionalFormatting sqref="AN47">
    <cfRule type="expression" dxfId="2468" priority="92">
      <formula>INDIRECT(ADDRESS(ROW(),COLUMN()))=TRUNC(INDIRECT(ADDRESS(ROW(),COLUMN())))</formula>
    </cfRule>
  </conditionalFormatting>
  <conditionalFormatting sqref="AO48:AT48">
    <cfRule type="expression" dxfId="2467" priority="91">
      <formula>INDIRECT(ADDRESS(ROW(),COLUMN()))=TRUNC(INDIRECT(ADDRESS(ROW(),COLUMN())))</formula>
    </cfRule>
  </conditionalFormatting>
  <conditionalFormatting sqref="AO47:AT47">
    <cfRule type="expression" dxfId="2466" priority="90">
      <formula>INDIRECT(ADDRESS(ROW(),COLUMN()))=TRUNC(INDIRECT(ADDRESS(ROW(),COLUMN())))</formula>
    </cfRule>
  </conditionalFormatting>
  <conditionalFormatting sqref="AU48">
    <cfRule type="expression" dxfId="2465" priority="89">
      <formula>INDIRECT(ADDRESS(ROW(),COLUMN()))=TRUNC(INDIRECT(ADDRESS(ROW(),COLUMN())))</formula>
    </cfRule>
  </conditionalFormatting>
  <conditionalFormatting sqref="AU47">
    <cfRule type="expression" dxfId="2464" priority="88">
      <formula>INDIRECT(ADDRESS(ROW(),COLUMN()))=TRUNC(INDIRECT(ADDRESS(ROW(),COLUMN())))</formula>
    </cfRule>
  </conditionalFormatting>
  <conditionalFormatting sqref="AV48:AW48">
    <cfRule type="expression" dxfId="2463" priority="87">
      <formula>INDIRECT(ADDRESS(ROW(),COLUMN()))=TRUNC(INDIRECT(ADDRESS(ROW(),COLUMN())))</formula>
    </cfRule>
  </conditionalFormatting>
  <conditionalFormatting sqref="AV47:AW47">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AX50:BA51">
    <cfRule type="expression" dxfId="2457" priority="81">
      <formula>INDIRECT(ADDRESS(ROW(),COLUMN()))=TRUNC(INDIRECT(ADDRESS(ROW(),COLUMN())))</formula>
    </cfRule>
  </conditionalFormatting>
  <conditionalFormatting sqref="Z51">
    <cfRule type="expression" dxfId="2456" priority="80">
      <formula>INDIRECT(ADDRESS(ROW(),COLUMN()))=TRUNC(INDIRECT(ADDRESS(ROW(),COLUMN())))</formula>
    </cfRule>
  </conditionalFormatting>
  <conditionalFormatting sqref="Z50">
    <cfRule type="expression" dxfId="2455" priority="79">
      <formula>INDIRECT(ADDRESS(ROW(),COLUMN()))=TRUNC(INDIRECT(ADDRESS(ROW(),COLUMN())))</formula>
    </cfRule>
  </conditionalFormatting>
  <conditionalFormatting sqref="AA51:AF51">
    <cfRule type="expression" dxfId="2454" priority="78">
      <formula>INDIRECT(ADDRESS(ROW(),COLUMN()))=TRUNC(INDIRECT(ADDRESS(ROW(),COLUMN())))</formula>
    </cfRule>
  </conditionalFormatting>
  <conditionalFormatting sqref="AA50:AF50">
    <cfRule type="expression" dxfId="2453" priority="77">
      <formula>INDIRECT(ADDRESS(ROW(),COLUMN()))=TRUNC(INDIRECT(ADDRESS(ROW(),COLUMN())))</formula>
    </cfRule>
  </conditionalFormatting>
  <conditionalFormatting sqref="AG51">
    <cfRule type="expression" dxfId="2452" priority="76">
      <formula>INDIRECT(ADDRESS(ROW(),COLUMN()))=TRUNC(INDIRECT(ADDRESS(ROW(),COLUMN())))</formula>
    </cfRule>
  </conditionalFormatting>
  <conditionalFormatting sqref="AG50">
    <cfRule type="expression" dxfId="2451" priority="75">
      <formula>INDIRECT(ADDRESS(ROW(),COLUMN()))=TRUNC(INDIRECT(ADDRESS(ROW(),COLUMN())))</formula>
    </cfRule>
  </conditionalFormatting>
  <conditionalFormatting sqref="AH51:AM51">
    <cfRule type="expression" dxfId="2450" priority="74">
      <formula>INDIRECT(ADDRESS(ROW(),COLUMN()))=TRUNC(INDIRECT(ADDRESS(ROW(),COLUMN())))</formula>
    </cfRule>
  </conditionalFormatting>
  <conditionalFormatting sqref="AH50:AM50">
    <cfRule type="expression" dxfId="2449" priority="73">
      <formula>INDIRECT(ADDRESS(ROW(),COLUMN()))=TRUNC(INDIRECT(ADDRESS(ROW(),COLUMN())))</formula>
    </cfRule>
  </conditionalFormatting>
  <conditionalFormatting sqref="AN51">
    <cfRule type="expression" dxfId="2448" priority="72">
      <formula>INDIRECT(ADDRESS(ROW(),COLUMN()))=TRUNC(INDIRECT(ADDRESS(ROW(),COLUMN())))</formula>
    </cfRule>
  </conditionalFormatting>
  <conditionalFormatting sqref="AN50">
    <cfRule type="expression" dxfId="2447" priority="71">
      <formula>INDIRECT(ADDRESS(ROW(),COLUMN()))=TRUNC(INDIRECT(ADDRESS(ROW(),COLUMN())))</formula>
    </cfRule>
  </conditionalFormatting>
  <conditionalFormatting sqref="AO51:AT51">
    <cfRule type="expression" dxfId="2446" priority="70">
      <formula>INDIRECT(ADDRESS(ROW(),COLUMN()))=TRUNC(INDIRECT(ADDRESS(ROW(),COLUMN())))</formula>
    </cfRule>
  </conditionalFormatting>
  <conditionalFormatting sqref="AO50:AT50">
    <cfRule type="expression" dxfId="2445" priority="69">
      <formula>INDIRECT(ADDRESS(ROW(),COLUMN()))=TRUNC(INDIRECT(ADDRESS(ROW(),COLUMN())))</formula>
    </cfRule>
  </conditionalFormatting>
  <conditionalFormatting sqref="AU51">
    <cfRule type="expression" dxfId="2444" priority="68">
      <formula>INDIRECT(ADDRESS(ROW(),COLUMN()))=TRUNC(INDIRECT(ADDRESS(ROW(),COLUMN())))</formula>
    </cfRule>
  </conditionalFormatting>
  <conditionalFormatting sqref="AU50">
    <cfRule type="expression" dxfId="2443" priority="67">
      <formula>INDIRECT(ADDRESS(ROW(),COLUMN()))=TRUNC(INDIRECT(ADDRESS(ROW(),COLUMN())))</formula>
    </cfRule>
  </conditionalFormatting>
  <conditionalFormatting sqref="AV51:AW51">
    <cfRule type="expression" dxfId="2442" priority="66">
      <formula>INDIRECT(ADDRESS(ROW(),COLUMN()))=TRUNC(INDIRECT(ADDRESS(ROW(),COLUMN())))</formula>
    </cfRule>
  </conditionalFormatting>
  <conditionalFormatting sqref="AV50:AW50">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AX53:BA54">
    <cfRule type="expression" dxfId="2436" priority="60">
      <formula>INDIRECT(ADDRESS(ROW(),COLUMN()))=TRUNC(INDIRECT(ADDRESS(ROW(),COLUMN())))</formula>
    </cfRule>
  </conditionalFormatting>
  <conditionalFormatting sqref="Z54">
    <cfRule type="expression" dxfId="2435" priority="59">
      <formula>INDIRECT(ADDRESS(ROW(),COLUMN()))=TRUNC(INDIRECT(ADDRESS(ROW(),COLUMN())))</formula>
    </cfRule>
  </conditionalFormatting>
  <conditionalFormatting sqref="Z53">
    <cfRule type="expression" dxfId="2434" priority="58">
      <formula>INDIRECT(ADDRESS(ROW(),COLUMN()))=TRUNC(INDIRECT(ADDRESS(ROW(),COLUMN())))</formula>
    </cfRule>
  </conditionalFormatting>
  <conditionalFormatting sqref="AA54:AF54">
    <cfRule type="expression" dxfId="2433" priority="57">
      <formula>INDIRECT(ADDRESS(ROW(),COLUMN()))=TRUNC(INDIRECT(ADDRESS(ROW(),COLUMN())))</formula>
    </cfRule>
  </conditionalFormatting>
  <conditionalFormatting sqref="AA53:AF53">
    <cfRule type="expression" dxfId="2432" priority="56">
      <formula>INDIRECT(ADDRESS(ROW(),COLUMN()))=TRUNC(INDIRECT(ADDRESS(ROW(),COLUMN())))</formula>
    </cfRule>
  </conditionalFormatting>
  <conditionalFormatting sqref="AG54">
    <cfRule type="expression" dxfId="2431" priority="55">
      <formula>INDIRECT(ADDRESS(ROW(),COLUMN()))=TRUNC(INDIRECT(ADDRESS(ROW(),COLUMN())))</formula>
    </cfRule>
  </conditionalFormatting>
  <conditionalFormatting sqref="AG53">
    <cfRule type="expression" dxfId="2430" priority="54">
      <formula>INDIRECT(ADDRESS(ROW(),COLUMN()))=TRUNC(INDIRECT(ADDRESS(ROW(),COLUMN())))</formula>
    </cfRule>
  </conditionalFormatting>
  <conditionalFormatting sqref="AH54:AM54">
    <cfRule type="expression" dxfId="2429" priority="53">
      <formula>INDIRECT(ADDRESS(ROW(),COLUMN()))=TRUNC(INDIRECT(ADDRESS(ROW(),COLUMN())))</formula>
    </cfRule>
  </conditionalFormatting>
  <conditionalFormatting sqref="AH53:AM53">
    <cfRule type="expression" dxfId="2428" priority="52">
      <formula>INDIRECT(ADDRESS(ROW(),COLUMN()))=TRUNC(INDIRECT(ADDRESS(ROW(),COLUMN())))</formula>
    </cfRule>
  </conditionalFormatting>
  <conditionalFormatting sqref="AN54">
    <cfRule type="expression" dxfId="2427" priority="51">
      <formula>INDIRECT(ADDRESS(ROW(),COLUMN()))=TRUNC(INDIRECT(ADDRESS(ROW(),COLUMN())))</formula>
    </cfRule>
  </conditionalFormatting>
  <conditionalFormatting sqref="AN53">
    <cfRule type="expression" dxfId="2426" priority="50">
      <formula>INDIRECT(ADDRESS(ROW(),COLUMN()))=TRUNC(INDIRECT(ADDRESS(ROW(),COLUMN())))</formula>
    </cfRule>
  </conditionalFormatting>
  <conditionalFormatting sqref="AO54:AT54">
    <cfRule type="expression" dxfId="2425" priority="49">
      <formula>INDIRECT(ADDRESS(ROW(),COLUMN()))=TRUNC(INDIRECT(ADDRESS(ROW(),COLUMN())))</formula>
    </cfRule>
  </conditionalFormatting>
  <conditionalFormatting sqref="AO53:AT53">
    <cfRule type="expression" dxfId="2424" priority="48">
      <formula>INDIRECT(ADDRESS(ROW(),COLUMN()))=TRUNC(INDIRECT(ADDRESS(ROW(),COLUMN())))</formula>
    </cfRule>
  </conditionalFormatting>
  <conditionalFormatting sqref="AU54">
    <cfRule type="expression" dxfId="2423" priority="47">
      <formula>INDIRECT(ADDRESS(ROW(),COLUMN()))=TRUNC(INDIRECT(ADDRESS(ROW(),COLUMN())))</formula>
    </cfRule>
  </conditionalFormatting>
  <conditionalFormatting sqref="AU53">
    <cfRule type="expression" dxfId="2422" priority="46">
      <formula>INDIRECT(ADDRESS(ROW(),COLUMN()))=TRUNC(INDIRECT(ADDRESS(ROW(),COLUMN())))</formula>
    </cfRule>
  </conditionalFormatting>
  <conditionalFormatting sqref="AV54:AW54">
    <cfRule type="expression" dxfId="2421" priority="45">
      <formula>INDIRECT(ADDRESS(ROW(),COLUMN()))=TRUNC(INDIRECT(ADDRESS(ROW(),COLUMN())))</formula>
    </cfRule>
  </conditionalFormatting>
  <conditionalFormatting sqref="AV53:AW53">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AX56:BA57">
    <cfRule type="expression" dxfId="2415" priority="39">
      <formula>INDIRECT(ADDRESS(ROW(),COLUMN()))=TRUNC(INDIRECT(ADDRESS(ROW(),COLUMN())))</formula>
    </cfRule>
  </conditionalFormatting>
  <conditionalFormatting sqref="Z57">
    <cfRule type="expression" dxfId="2414" priority="38">
      <formula>INDIRECT(ADDRESS(ROW(),COLUMN()))=TRUNC(INDIRECT(ADDRESS(ROW(),COLUMN())))</formula>
    </cfRule>
  </conditionalFormatting>
  <conditionalFormatting sqref="Z56">
    <cfRule type="expression" dxfId="2413" priority="37">
      <formula>INDIRECT(ADDRESS(ROW(),COLUMN()))=TRUNC(INDIRECT(ADDRESS(ROW(),COLUMN())))</formula>
    </cfRule>
  </conditionalFormatting>
  <conditionalFormatting sqref="AA57:AF57">
    <cfRule type="expression" dxfId="2412" priority="36">
      <formula>INDIRECT(ADDRESS(ROW(),COLUMN()))=TRUNC(INDIRECT(ADDRESS(ROW(),COLUMN())))</formula>
    </cfRule>
  </conditionalFormatting>
  <conditionalFormatting sqref="AA56:AF56">
    <cfRule type="expression" dxfId="2411" priority="35">
      <formula>INDIRECT(ADDRESS(ROW(),COLUMN()))=TRUNC(INDIRECT(ADDRESS(ROW(),COLUMN())))</formula>
    </cfRule>
  </conditionalFormatting>
  <conditionalFormatting sqref="AG57">
    <cfRule type="expression" dxfId="2410" priority="34">
      <formula>INDIRECT(ADDRESS(ROW(),COLUMN()))=TRUNC(INDIRECT(ADDRESS(ROW(),COLUMN())))</formula>
    </cfRule>
  </conditionalFormatting>
  <conditionalFormatting sqref="AG56">
    <cfRule type="expression" dxfId="2409" priority="33">
      <formula>INDIRECT(ADDRESS(ROW(),COLUMN()))=TRUNC(INDIRECT(ADDRESS(ROW(),COLUMN())))</formula>
    </cfRule>
  </conditionalFormatting>
  <conditionalFormatting sqref="AH57:AM57">
    <cfRule type="expression" dxfId="2408" priority="32">
      <formula>INDIRECT(ADDRESS(ROW(),COLUMN()))=TRUNC(INDIRECT(ADDRESS(ROW(),COLUMN())))</formula>
    </cfRule>
  </conditionalFormatting>
  <conditionalFormatting sqref="AH56:AM56">
    <cfRule type="expression" dxfId="2407" priority="31">
      <formula>INDIRECT(ADDRESS(ROW(),COLUMN()))=TRUNC(INDIRECT(ADDRESS(ROW(),COLUMN())))</formula>
    </cfRule>
  </conditionalFormatting>
  <conditionalFormatting sqref="AN57">
    <cfRule type="expression" dxfId="2406" priority="30">
      <formula>INDIRECT(ADDRESS(ROW(),COLUMN()))=TRUNC(INDIRECT(ADDRESS(ROW(),COLUMN())))</formula>
    </cfRule>
  </conditionalFormatting>
  <conditionalFormatting sqref="AN56">
    <cfRule type="expression" dxfId="2405" priority="29">
      <formula>INDIRECT(ADDRESS(ROW(),COLUMN()))=TRUNC(INDIRECT(ADDRESS(ROW(),COLUMN())))</formula>
    </cfRule>
  </conditionalFormatting>
  <conditionalFormatting sqref="AO57:AT57">
    <cfRule type="expression" dxfId="2404" priority="28">
      <formula>INDIRECT(ADDRESS(ROW(),COLUMN()))=TRUNC(INDIRECT(ADDRESS(ROW(),COLUMN())))</formula>
    </cfRule>
  </conditionalFormatting>
  <conditionalFormatting sqref="AO56:AT56">
    <cfRule type="expression" dxfId="2403" priority="27">
      <formula>INDIRECT(ADDRESS(ROW(),COLUMN()))=TRUNC(INDIRECT(ADDRESS(ROW(),COLUMN())))</formula>
    </cfRule>
  </conditionalFormatting>
  <conditionalFormatting sqref="AU57">
    <cfRule type="expression" dxfId="2402" priority="26">
      <formula>INDIRECT(ADDRESS(ROW(),COLUMN()))=TRUNC(INDIRECT(ADDRESS(ROW(),COLUMN())))</formula>
    </cfRule>
  </conditionalFormatting>
  <conditionalFormatting sqref="AU56">
    <cfRule type="expression" dxfId="2401" priority="25">
      <formula>INDIRECT(ADDRESS(ROW(),COLUMN()))=TRUNC(INDIRECT(ADDRESS(ROW(),COLUMN())))</formula>
    </cfRule>
  </conditionalFormatting>
  <conditionalFormatting sqref="AV57:AW57">
    <cfRule type="expression" dxfId="2400" priority="24">
      <formula>INDIRECT(ADDRESS(ROW(),COLUMN()))=TRUNC(INDIRECT(ADDRESS(ROW(),COLUMN())))</formula>
    </cfRule>
  </conditionalFormatting>
  <conditionalFormatting sqref="AV56:AW56">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AX59:BA60">
    <cfRule type="expression" dxfId="2394" priority="18">
      <formula>INDIRECT(ADDRESS(ROW(),COLUMN()))=TRUNC(INDIRECT(ADDRESS(ROW(),COLUMN())))</formula>
    </cfRule>
  </conditionalFormatting>
  <conditionalFormatting sqref="Z60">
    <cfRule type="expression" dxfId="2393" priority="17">
      <formula>INDIRECT(ADDRESS(ROW(),COLUMN()))=TRUNC(INDIRECT(ADDRESS(ROW(),COLUMN())))</formula>
    </cfRule>
  </conditionalFormatting>
  <conditionalFormatting sqref="Z59">
    <cfRule type="expression" dxfId="2392" priority="16">
      <formula>INDIRECT(ADDRESS(ROW(),COLUMN()))=TRUNC(INDIRECT(ADDRESS(ROW(),COLUMN())))</formula>
    </cfRule>
  </conditionalFormatting>
  <conditionalFormatting sqref="AA60:AF60">
    <cfRule type="expression" dxfId="2391" priority="15">
      <formula>INDIRECT(ADDRESS(ROW(),COLUMN()))=TRUNC(INDIRECT(ADDRESS(ROW(),COLUMN())))</formula>
    </cfRule>
  </conditionalFormatting>
  <conditionalFormatting sqref="AA59:AF59">
    <cfRule type="expression" dxfId="2390" priority="14">
      <formula>INDIRECT(ADDRESS(ROW(),COLUMN()))=TRUNC(INDIRECT(ADDRESS(ROW(),COLUMN())))</formula>
    </cfRule>
  </conditionalFormatting>
  <conditionalFormatting sqref="AG60">
    <cfRule type="expression" dxfId="2389" priority="13">
      <formula>INDIRECT(ADDRESS(ROW(),COLUMN()))=TRUNC(INDIRECT(ADDRESS(ROW(),COLUMN())))</formula>
    </cfRule>
  </conditionalFormatting>
  <conditionalFormatting sqref="AG59">
    <cfRule type="expression" dxfId="2388" priority="12">
      <formula>INDIRECT(ADDRESS(ROW(),COLUMN()))=TRUNC(INDIRECT(ADDRESS(ROW(),COLUMN())))</formula>
    </cfRule>
  </conditionalFormatting>
  <conditionalFormatting sqref="AH60:AM60">
    <cfRule type="expression" dxfId="2387" priority="11">
      <formula>INDIRECT(ADDRESS(ROW(),COLUMN()))=TRUNC(INDIRECT(ADDRESS(ROW(),COLUMN())))</formula>
    </cfRule>
  </conditionalFormatting>
  <conditionalFormatting sqref="AH59:AM59">
    <cfRule type="expression" dxfId="2386" priority="10">
      <formula>INDIRECT(ADDRESS(ROW(),COLUMN()))=TRUNC(INDIRECT(ADDRESS(ROW(),COLUMN())))</formula>
    </cfRule>
  </conditionalFormatting>
  <conditionalFormatting sqref="AN60">
    <cfRule type="expression" dxfId="2385" priority="9">
      <formula>INDIRECT(ADDRESS(ROW(),COLUMN()))=TRUNC(INDIRECT(ADDRESS(ROW(),COLUMN())))</formula>
    </cfRule>
  </conditionalFormatting>
  <conditionalFormatting sqref="AN59">
    <cfRule type="expression" dxfId="2384" priority="8">
      <formula>INDIRECT(ADDRESS(ROW(),COLUMN()))=TRUNC(INDIRECT(ADDRESS(ROW(),COLUMN())))</formula>
    </cfRule>
  </conditionalFormatting>
  <conditionalFormatting sqref="AO60:AT60">
    <cfRule type="expression" dxfId="2383" priority="7">
      <formula>INDIRECT(ADDRESS(ROW(),COLUMN()))=TRUNC(INDIRECT(ADDRESS(ROW(),COLUMN())))</formula>
    </cfRule>
  </conditionalFormatting>
  <conditionalFormatting sqref="AO59:AT59">
    <cfRule type="expression" dxfId="2382" priority="6">
      <formula>INDIRECT(ADDRESS(ROW(),COLUMN()))=TRUNC(INDIRECT(ADDRESS(ROW(),COLUMN())))</formula>
    </cfRule>
  </conditionalFormatting>
  <conditionalFormatting sqref="AU60">
    <cfRule type="expression" dxfId="2381" priority="5">
      <formula>INDIRECT(ADDRESS(ROW(),COLUMN()))=TRUNC(INDIRECT(ADDRESS(ROW(),COLUMN())))</formula>
    </cfRule>
  </conditionalFormatting>
  <conditionalFormatting sqref="AU59">
    <cfRule type="expression" dxfId="2380" priority="4">
      <formula>INDIRECT(ADDRESS(ROW(),COLUMN()))=TRUNC(INDIRECT(ADDRESS(ROW(),COLUMN())))</formula>
    </cfRule>
  </conditionalFormatting>
  <conditionalFormatting sqref="AV60:AW60">
    <cfRule type="expression" dxfId="2379" priority="3">
      <formula>INDIRECT(ADDRESS(ROW(),COLUMN()))=TRUNC(INDIRECT(ADDRESS(ROW(),COLUMN())))</formula>
    </cfRule>
  </conditionalFormatting>
  <conditionalFormatting sqref="AV59:AW59">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U341"/>
  <sheetViews>
    <sheetView showGridLines="0" view="pageBreakPreview" zoomScale="70" zoomScaleNormal="70" zoomScaleSheetLayoutView="70" workbookViewId="0">
      <selection activeCell="A24" sqref="A22:R27"/>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216</v>
      </c>
      <c r="D1" s="11"/>
      <c r="E1" s="11"/>
      <c r="F1" s="11"/>
      <c r="G1" s="11"/>
      <c r="H1" s="5" t="s">
        <v>0</v>
      </c>
      <c r="J1" s="5"/>
      <c r="L1" s="11"/>
      <c r="M1" s="11"/>
      <c r="N1" s="11"/>
      <c r="O1" s="11"/>
      <c r="P1" s="11"/>
      <c r="Q1" s="11"/>
      <c r="R1" s="11"/>
      <c r="AM1" s="8"/>
      <c r="AN1" s="7"/>
      <c r="AO1" s="7" t="s">
        <v>68</v>
      </c>
      <c r="AP1" s="877" t="s">
        <v>176</v>
      </c>
      <c r="AQ1" s="878"/>
      <c r="AR1" s="878"/>
      <c r="AS1" s="878"/>
      <c r="AT1" s="878"/>
      <c r="AU1" s="878"/>
      <c r="AV1" s="878"/>
      <c r="AW1" s="878"/>
      <c r="AX1" s="878"/>
      <c r="AY1" s="878"/>
      <c r="AZ1" s="878"/>
      <c r="BA1" s="878"/>
      <c r="BB1" s="878"/>
      <c r="BC1" s="878"/>
      <c r="BD1" s="878"/>
      <c r="BE1" s="878"/>
      <c r="BF1" s="7" t="s">
        <v>21</v>
      </c>
    </row>
    <row r="2" spans="2:64" s="12" customFormat="1" ht="20.25" customHeight="1">
      <c r="C2" s="11"/>
      <c r="D2" s="11"/>
      <c r="E2" s="11"/>
      <c r="F2" s="11"/>
      <c r="G2" s="11"/>
      <c r="J2" s="5"/>
      <c r="L2" s="11"/>
      <c r="M2" s="11"/>
      <c r="N2" s="11"/>
      <c r="O2" s="11"/>
      <c r="P2" s="11"/>
      <c r="Q2" s="11"/>
      <c r="R2" s="11"/>
      <c r="Y2" s="99" t="s">
        <v>64</v>
      </c>
      <c r="Z2" s="903">
        <v>3</v>
      </c>
      <c r="AA2" s="903"/>
      <c r="AB2" s="99" t="s">
        <v>65</v>
      </c>
      <c r="AC2" s="904">
        <f>IF(Z2=0,"",YEAR(DATE(2018+Z2,1,1)))</f>
        <v>2021</v>
      </c>
      <c r="AD2" s="904"/>
      <c r="AE2" s="100" t="s">
        <v>66</v>
      </c>
      <c r="AF2" s="100" t="s">
        <v>1</v>
      </c>
      <c r="AG2" s="903">
        <v>4</v>
      </c>
      <c r="AH2" s="903"/>
      <c r="AI2" s="100" t="s">
        <v>53</v>
      </c>
      <c r="AM2" s="8"/>
      <c r="AN2" s="7"/>
      <c r="AO2" s="7" t="s">
        <v>67</v>
      </c>
      <c r="AP2" s="903" t="s">
        <v>40</v>
      </c>
      <c r="AQ2" s="903"/>
      <c r="AR2" s="903"/>
      <c r="AS2" s="903"/>
      <c r="AT2" s="903"/>
      <c r="AU2" s="903"/>
      <c r="AV2" s="903"/>
      <c r="AW2" s="903"/>
      <c r="AX2" s="903"/>
      <c r="AY2" s="903"/>
      <c r="AZ2" s="903"/>
      <c r="BA2" s="903"/>
      <c r="BB2" s="903"/>
      <c r="BC2" s="903"/>
      <c r="BD2" s="903"/>
      <c r="BE2" s="903"/>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905" t="s">
        <v>159</v>
      </c>
      <c r="BC3" s="906"/>
      <c r="BD3" s="906"/>
      <c r="BE3" s="907"/>
      <c r="BF3" s="7"/>
    </row>
    <row r="4" spans="2:64" s="6" customFormat="1" ht="18.7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905" t="s">
        <v>161</v>
      </c>
      <c r="BC4" s="906"/>
      <c r="BD4" s="906"/>
      <c r="BE4" s="907"/>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910">
        <v>40</v>
      </c>
      <c r="AY6" s="912"/>
      <c r="AZ6" s="155" t="s">
        <v>182</v>
      </c>
      <c r="BA6" s="122"/>
      <c r="BB6" s="910">
        <v>160</v>
      </c>
      <c r="BC6" s="912"/>
      <c r="BD6" s="155" t="s">
        <v>183</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908">
        <f>DAY(EOMONTH(DATE(AC2,AG2,1),0))</f>
        <v>30</v>
      </c>
      <c r="BC8" s="909"/>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910">
        <v>1</v>
      </c>
      <c r="BC10" s="911"/>
      <c r="BD10" s="912"/>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913"/>
      <c r="AP12" s="913"/>
      <c r="AQ12" s="913"/>
      <c r="AR12" s="155"/>
      <c r="AS12" s="153"/>
      <c r="AT12" s="153"/>
      <c r="AU12" s="47"/>
      <c r="AV12" s="38"/>
      <c r="AW12" s="38"/>
      <c r="AX12" s="48"/>
      <c r="AY12" s="48"/>
      <c r="AZ12" s="38"/>
      <c r="BA12" s="38"/>
      <c r="BB12" s="910">
        <v>1</v>
      </c>
      <c r="BC12" s="911"/>
      <c r="BD12" s="912"/>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914"/>
      <c r="AV14" s="915"/>
      <c r="AW14" s="916"/>
      <c r="AX14" s="37" t="s">
        <v>2</v>
      </c>
      <c r="AY14" s="914"/>
      <c r="AZ14" s="915"/>
      <c r="BA14" s="916"/>
      <c r="BB14" s="36" t="s">
        <v>24</v>
      </c>
      <c r="BC14" s="917">
        <f>(AY14-AU14)*24</f>
        <v>0</v>
      </c>
      <c r="BD14" s="918"/>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833" t="s">
        <v>98</v>
      </c>
      <c r="C17" s="836" t="s">
        <v>186</v>
      </c>
      <c r="D17" s="837"/>
      <c r="E17" s="838"/>
      <c r="F17" s="115"/>
      <c r="G17" s="845" t="s">
        <v>187</v>
      </c>
      <c r="H17" s="848" t="s">
        <v>188</v>
      </c>
      <c r="I17" s="837"/>
      <c r="J17" s="837"/>
      <c r="K17" s="838"/>
      <c r="L17" s="848" t="s">
        <v>189</v>
      </c>
      <c r="M17" s="837"/>
      <c r="N17" s="837"/>
      <c r="O17" s="851"/>
      <c r="P17" s="854"/>
      <c r="Q17" s="855"/>
      <c r="R17" s="856"/>
      <c r="S17" s="888" t="s">
        <v>190</v>
      </c>
      <c r="T17" s="889"/>
      <c r="U17" s="889"/>
      <c r="V17" s="889"/>
      <c r="W17" s="889"/>
      <c r="X17" s="889"/>
      <c r="Y17" s="889"/>
      <c r="Z17" s="889"/>
      <c r="AA17" s="889"/>
      <c r="AB17" s="889"/>
      <c r="AC17" s="889"/>
      <c r="AD17" s="889"/>
      <c r="AE17" s="889"/>
      <c r="AF17" s="889"/>
      <c r="AG17" s="889"/>
      <c r="AH17" s="889"/>
      <c r="AI17" s="889"/>
      <c r="AJ17" s="889"/>
      <c r="AK17" s="889"/>
      <c r="AL17" s="889"/>
      <c r="AM17" s="889"/>
      <c r="AN17" s="889"/>
      <c r="AO17" s="889"/>
      <c r="AP17" s="889"/>
      <c r="AQ17" s="889"/>
      <c r="AR17" s="889"/>
      <c r="AS17" s="889"/>
      <c r="AT17" s="889"/>
      <c r="AU17" s="889"/>
      <c r="AV17" s="889"/>
      <c r="AW17" s="890"/>
      <c r="AX17" s="891" t="str">
        <f>IF(BB3="４週","(11) 1～4週目の勤務時間数合計","(11) 1か月の勤務時間数   合計")</f>
        <v>(11) 1～4週目の勤務時間数合計</v>
      </c>
      <c r="AY17" s="892"/>
      <c r="AZ17" s="897" t="s">
        <v>191</v>
      </c>
      <c r="BA17" s="898"/>
      <c r="BB17" s="879" t="s">
        <v>192</v>
      </c>
      <c r="BC17" s="880"/>
      <c r="BD17" s="880"/>
      <c r="BE17" s="880"/>
      <c r="BF17" s="881"/>
    </row>
    <row r="18" spans="2:58" ht="20.25" customHeight="1">
      <c r="B18" s="834"/>
      <c r="C18" s="839"/>
      <c r="D18" s="840"/>
      <c r="E18" s="841"/>
      <c r="F18" s="116"/>
      <c r="G18" s="846"/>
      <c r="H18" s="849"/>
      <c r="I18" s="840"/>
      <c r="J18" s="840"/>
      <c r="K18" s="841"/>
      <c r="L18" s="849"/>
      <c r="M18" s="840"/>
      <c r="N18" s="840"/>
      <c r="O18" s="852"/>
      <c r="P18" s="857"/>
      <c r="Q18" s="858"/>
      <c r="R18" s="859"/>
      <c r="S18" s="882" t="s">
        <v>16</v>
      </c>
      <c r="T18" s="883"/>
      <c r="U18" s="883"/>
      <c r="V18" s="883"/>
      <c r="W18" s="883"/>
      <c r="X18" s="883"/>
      <c r="Y18" s="884"/>
      <c r="Z18" s="882" t="s">
        <v>17</v>
      </c>
      <c r="AA18" s="883"/>
      <c r="AB18" s="883"/>
      <c r="AC18" s="883"/>
      <c r="AD18" s="883"/>
      <c r="AE18" s="883"/>
      <c r="AF18" s="884"/>
      <c r="AG18" s="882" t="s">
        <v>18</v>
      </c>
      <c r="AH18" s="883"/>
      <c r="AI18" s="883"/>
      <c r="AJ18" s="883"/>
      <c r="AK18" s="883"/>
      <c r="AL18" s="883"/>
      <c r="AM18" s="884"/>
      <c r="AN18" s="882" t="s">
        <v>19</v>
      </c>
      <c r="AO18" s="883"/>
      <c r="AP18" s="883"/>
      <c r="AQ18" s="883"/>
      <c r="AR18" s="883"/>
      <c r="AS18" s="883"/>
      <c r="AT18" s="884"/>
      <c r="AU18" s="885" t="s">
        <v>20</v>
      </c>
      <c r="AV18" s="886"/>
      <c r="AW18" s="887"/>
      <c r="AX18" s="893"/>
      <c r="AY18" s="894"/>
      <c r="AZ18" s="899"/>
      <c r="BA18" s="900"/>
      <c r="BB18" s="771"/>
      <c r="BC18" s="772"/>
      <c r="BD18" s="772"/>
      <c r="BE18" s="772"/>
      <c r="BF18" s="773"/>
    </row>
    <row r="19" spans="2:58" ht="20.25" customHeight="1">
      <c r="B19" s="834"/>
      <c r="C19" s="839"/>
      <c r="D19" s="840"/>
      <c r="E19" s="841"/>
      <c r="F19" s="116"/>
      <c r="G19" s="846"/>
      <c r="H19" s="849"/>
      <c r="I19" s="840"/>
      <c r="J19" s="840"/>
      <c r="K19" s="841"/>
      <c r="L19" s="849"/>
      <c r="M19" s="840"/>
      <c r="N19" s="840"/>
      <c r="O19" s="852"/>
      <c r="P19" s="857"/>
      <c r="Q19" s="858"/>
      <c r="R19" s="859"/>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893"/>
      <c r="AY19" s="894"/>
      <c r="AZ19" s="899"/>
      <c r="BA19" s="900"/>
      <c r="BB19" s="771"/>
      <c r="BC19" s="772"/>
      <c r="BD19" s="772"/>
      <c r="BE19" s="772"/>
      <c r="BF19" s="773"/>
    </row>
    <row r="20" spans="2:58" ht="20.25" hidden="1" customHeight="1">
      <c r="B20" s="834"/>
      <c r="C20" s="839"/>
      <c r="D20" s="840"/>
      <c r="E20" s="841"/>
      <c r="F20" s="116"/>
      <c r="G20" s="846"/>
      <c r="H20" s="849"/>
      <c r="I20" s="840"/>
      <c r="J20" s="840"/>
      <c r="K20" s="841"/>
      <c r="L20" s="849"/>
      <c r="M20" s="840"/>
      <c r="N20" s="840"/>
      <c r="O20" s="852"/>
      <c r="P20" s="857"/>
      <c r="Q20" s="858"/>
      <c r="R20" s="859"/>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893"/>
      <c r="AY20" s="894"/>
      <c r="AZ20" s="899"/>
      <c r="BA20" s="900"/>
      <c r="BB20" s="771"/>
      <c r="BC20" s="772"/>
      <c r="BD20" s="772"/>
      <c r="BE20" s="772"/>
      <c r="BF20" s="773"/>
    </row>
    <row r="21" spans="2:58" ht="22.5" customHeight="1" thickBot="1">
      <c r="B21" s="835"/>
      <c r="C21" s="842"/>
      <c r="D21" s="843"/>
      <c r="E21" s="844"/>
      <c r="F21" s="117"/>
      <c r="G21" s="847"/>
      <c r="H21" s="850"/>
      <c r="I21" s="843"/>
      <c r="J21" s="843"/>
      <c r="K21" s="844"/>
      <c r="L21" s="850"/>
      <c r="M21" s="843"/>
      <c r="N21" s="843"/>
      <c r="O21" s="853"/>
      <c r="P21" s="860"/>
      <c r="Q21" s="861"/>
      <c r="R21" s="862"/>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895"/>
      <c r="AY21" s="896"/>
      <c r="AZ21" s="901"/>
      <c r="BA21" s="902"/>
      <c r="BB21" s="774"/>
      <c r="BC21" s="775"/>
      <c r="BD21" s="775"/>
      <c r="BE21" s="775"/>
      <c r="BF21" s="776"/>
    </row>
    <row r="22" spans="2:58" ht="20.25" customHeight="1">
      <c r="B22" s="863">
        <v>1</v>
      </c>
      <c r="C22" s="864"/>
      <c r="D22" s="865"/>
      <c r="E22" s="866"/>
      <c r="F22" s="91"/>
      <c r="G22" s="867"/>
      <c r="H22" s="868"/>
      <c r="I22" s="869"/>
      <c r="J22" s="869"/>
      <c r="K22" s="870"/>
      <c r="L22" s="871"/>
      <c r="M22" s="872"/>
      <c r="N22" s="872"/>
      <c r="O22" s="873"/>
      <c r="P22" s="874" t="s">
        <v>49</v>
      </c>
      <c r="Q22" s="875"/>
      <c r="R22" s="876"/>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942"/>
      <c r="AY22" s="943"/>
      <c r="AZ22" s="944"/>
      <c r="BA22" s="945"/>
      <c r="BB22" s="923"/>
      <c r="BC22" s="924"/>
      <c r="BD22" s="924"/>
      <c r="BE22" s="924"/>
      <c r="BF22" s="925"/>
    </row>
    <row r="23" spans="2:58" ht="20.25" customHeight="1">
      <c r="B23" s="808"/>
      <c r="C23" s="827"/>
      <c r="D23" s="828"/>
      <c r="E23" s="829"/>
      <c r="F23" s="92"/>
      <c r="G23" s="719"/>
      <c r="H23" s="724"/>
      <c r="I23" s="722"/>
      <c r="J23" s="722"/>
      <c r="K23" s="723"/>
      <c r="L23" s="731"/>
      <c r="M23" s="732"/>
      <c r="N23" s="732"/>
      <c r="O23" s="733"/>
      <c r="P23" s="784" t="s">
        <v>15</v>
      </c>
      <c r="Q23" s="785"/>
      <c r="R23" s="786"/>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787">
        <f>IF($BB$3="４週",SUM(S23:AT23),IF($BB$3="暦月",SUM(S23:AW23),""))</f>
        <v>0</v>
      </c>
      <c r="AY23" s="788"/>
      <c r="AZ23" s="789">
        <f>IF($BB$3="４週",AX23/4,IF($BB$3="暦月",'認知症対応型通所（100名）'!AX23/('認知症対応型通所（100名）'!$BB$8/7),""))</f>
        <v>0</v>
      </c>
      <c r="BA23" s="790"/>
      <c r="BB23" s="797"/>
      <c r="BC23" s="798"/>
      <c r="BD23" s="798"/>
      <c r="BE23" s="798"/>
      <c r="BF23" s="799"/>
    </row>
    <row r="24" spans="2:58" ht="20.25" customHeight="1">
      <c r="B24" s="808"/>
      <c r="C24" s="830"/>
      <c r="D24" s="831"/>
      <c r="E24" s="832"/>
      <c r="F24" s="93">
        <f>C22</f>
        <v>0</v>
      </c>
      <c r="G24" s="719"/>
      <c r="H24" s="724"/>
      <c r="I24" s="722"/>
      <c r="J24" s="722"/>
      <c r="K24" s="723"/>
      <c r="L24" s="731"/>
      <c r="M24" s="732"/>
      <c r="N24" s="732"/>
      <c r="O24" s="733"/>
      <c r="P24" s="791" t="s">
        <v>50</v>
      </c>
      <c r="Q24" s="792"/>
      <c r="R24" s="793"/>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767">
        <f>IF($BB$3="４週",SUM(S24:AT24),IF($BB$3="暦月",SUM(S24:AW24),""))</f>
        <v>0</v>
      </c>
      <c r="AY24" s="768"/>
      <c r="AZ24" s="769">
        <f>IF($BB$3="４週",AX24/4,IF($BB$3="暦月",'認知症対応型通所（100名）'!AX24/('認知症対応型通所（100名）'!$BB$8/7),""))</f>
        <v>0</v>
      </c>
      <c r="BA24" s="770"/>
      <c r="BB24" s="800"/>
      <c r="BC24" s="801"/>
      <c r="BD24" s="801"/>
      <c r="BE24" s="801"/>
      <c r="BF24" s="802"/>
    </row>
    <row r="25" spans="2:58" ht="20.25" customHeight="1">
      <c r="B25" s="808">
        <f>B22+1</f>
        <v>2</v>
      </c>
      <c r="C25" s="824"/>
      <c r="D25" s="825"/>
      <c r="E25" s="826"/>
      <c r="F25" s="118"/>
      <c r="G25" s="718"/>
      <c r="H25" s="721"/>
      <c r="I25" s="722"/>
      <c r="J25" s="722"/>
      <c r="K25" s="723"/>
      <c r="L25" s="728"/>
      <c r="M25" s="729"/>
      <c r="N25" s="729"/>
      <c r="O25" s="730"/>
      <c r="P25" s="737" t="s">
        <v>49</v>
      </c>
      <c r="Q25" s="738"/>
      <c r="R25" s="739"/>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926"/>
      <c r="AY25" s="927"/>
      <c r="AZ25" s="928"/>
      <c r="BA25" s="929"/>
      <c r="BB25" s="794"/>
      <c r="BC25" s="795"/>
      <c r="BD25" s="795"/>
      <c r="BE25" s="795"/>
      <c r="BF25" s="796"/>
    </row>
    <row r="26" spans="2:58" ht="20.25" customHeight="1">
      <c r="B26" s="808"/>
      <c r="C26" s="827"/>
      <c r="D26" s="828"/>
      <c r="E26" s="829"/>
      <c r="F26" s="92"/>
      <c r="G26" s="719"/>
      <c r="H26" s="724"/>
      <c r="I26" s="722"/>
      <c r="J26" s="722"/>
      <c r="K26" s="723"/>
      <c r="L26" s="731"/>
      <c r="M26" s="732"/>
      <c r="N26" s="732"/>
      <c r="O26" s="733"/>
      <c r="P26" s="784" t="s">
        <v>15</v>
      </c>
      <c r="Q26" s="785"/>
      <c r="R26" s="786"/>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787">
        <f>IF($BB$3="４週",SUM(S26:AT26),IF($BB$3="暦月",SUM(S26:AW26),""))</f>
        <v>0</v>
      </c>
      <c r="AY26" s="788"/>
      <c r="AZ26" s="789">
        <f>IF($BB$3="４週",AX26/4,IF($BB$3="暦月",'認知症対応型通所（100名）'!AX26/('認知症対応型通所（100名）'!$BB$8/7),""))</f>
        <v>0</v>
      </c>
      <c r="BA26" s="790"/>
      <c r="BB26" s="797"/>
      <c r="BC26" s="798"/>
      <c r="BD26" s="798"/>
      <c r="BE26" s="798"/>
      <c r="BF26" s="799"/>
    </row>
    <row r="27" spans="2:58" ht="20.25" customHeight="1">
      <c r="B27" s="808"/>
      <c r="C27" s="830"/>
      <c r="D27" s="831"/>
      <c r="E27" s="832"/>
      <c r="F27" s="92">
        <f>C25</f>
        <v>0</v>
      </c>
      <c r="G27" s="818"/>
      <c r="H27" s="724"/>
      <c r="I27" s="722"/>
      <c r="J27" s="722"/>
      <c r="K27" s="723"/>
      <c r="L27" s="807"/>
      <c r="M27" s="782"/>
      <c r="N27" s="782"/>
      <c r="O27" s="783"/>
      <c r="P27" s="791" t="s">
        <v>50</v>
      </c>
      <c r="Q27" s="792"/>
      <c r="R27" s="793"/>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767">
        <f>IF($BB$3="４週",SUM(S27:AT27),IF($BB$3="暦月",SUM(S27:AW27),""))</f>
        <v>0</v>
      </c>
      <c r="AY27" s="768"/>
      <c r="AZ27" s="769">
        <f>IF($BB$3="４週",AX27/4,IF($BB$3="暦月",'認知症対応型通所（100名）'!AX27/('認知症対応型通所（100名）'!$BB$8/7),""))</f>
        <v>0</v>
      </c>
      <c r="BA27" s="770"/>
      <c r="BB27" s="800"/>
      <c r="BC27" s="801"/>
      <c r="BD27" s="801"/>
      <c r="BE27" s="801"/>
      <c r="BF27" s="802"/>
    </row>
    <row r="28" spans="2:58" ht="20.25" customHeight="1">
      <c r="B28" s="808">
        <f>B25+1</f>
        <v>3</v>
      </c>
      <c r="C28" s="809"/>
      <c r="D28" s="810"/>
      <c r="E28" s="811"/>
      <c r="F28" s="118"/>
      <c r="G28" s="718"/>
      <c r="H28" s="721"/>
      <c r="I28" s="722"/>
      <c r="J28" s="722"/>
      <c r="K28" s="723"/>
      <c r="L28" s="728"/>
      <c r="M28" s="729"/>
      <c r="N28" s="729"/>
      <c r="O28" s="730"/>
      <c r="P28" s="737" t="s">
        <v>49</v>
      </c>
      <c r="Q28" s="738"/>
      <c r="R28" s="739"/>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926"/>
      <c r="AY28" s="927"/>
      <c r="AZ28" s="928"/>
      <c r="BA28" s="929"/>
      <c r="BB28" s="794"/>
      <c r="BC28" s="795"/>
      <c r="BD28" s="795"/>
      <c r="BE28" s="795"/>
      <c r="BF28" s="796"/>
    </row>
    <row r="29" spans="2:58" ht="20.25" customHeight="1">
      <c r="B29" s="808"/>
      <c r="C29" s="812"/>
      <c r="D29" s="813"/>
      <c r="E29" s="814"/>
      <c r="F29" s="92"/>
      <c r="G29" s="719"/>
      <c r="H29" s="724"/>
      <c r="I29" s="722"/>
      <c r="J29" s="722"/>
      <c r="K29" s="723"/>
      <c r="L29" s="731"/>
      <c r="M29" s="732"/>
      <c r="N29" s="732"/>
      <c r="O29" s="733"/>
      <c r="P29" s="784" t="s">
        <v>15</v>
      </c>
      <c r="Q29" s="785"/>
      <c r="R29" s="786"/>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787">
        <f>IF($BB$3="４週",SUM(S29:AT29),IF($BB$3="暦月",SUM(S29:AW29),""))</f>
        <v>0</v>
      </c>
      <c r="AY29" s="788"/>
      <c r="AZ29" s="789">
        <f>IF($BB$3="４週",AX29/4,IF($BB$3="暦月",'認知症対応型通所（100名）'!AX29/('認知症対応型通所（100名）'!$BB$8/7),""))</f>
        <v>0</v>
      </c>
      <c r="BA29" s="790"/>
      <c r="BB29" s="797"/>
      <c r="BC29" s="798"/>
      <c r="BD29" s="798"/>
      <c r="BE29" s="798"/>
      <c r="BF29" s="799"/>
    </row>
    <row r="30" spans="2:58" ht="20.25" customHeight="1">
      <c r="B30" s="808"/>
      <c r="C30" s="815"/>
      <c r="D30" s="816"/>
      <c r="E30" s="817"/>
      <c r="F30" s="92">
        <f>C28</f>
        <v>0</v>
      </c>
      <c r="G30" s="818"/>
      <c r="H30" s="724"/>
      <c r="I30" s="722"/>
      <c r="J30" s="722"/>
      <c r="K30" s="723"/>
      <c r="L30" s="807"/>
      <c r="M30" s="782"/>
      <c r="N30" s="782"/>
      <c r="O30" s="783"/>
      <c r="P30" s="791" t="s">
        <v>50</v>
      </c>
      <c r="Q30" s="792"/>
      <c r="R30" s="793"/>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767">
        <f>IF($BB$3="４週",SUM(S30:AT30),IF($BB$3="暦月",SUM(S30:AW30),""))</f>
        <v>0</v>
      </c>
      <c r="AY30" s="768"/>
      <c r="AZ30" s="769">
        <f>IF($BB$3="４週",AX30/4,IF($BB$3="暦月",'認知症対応型通所（100名）'!AX30/('認知症対応型通所（100名）'!$BB$8/7),""))</f>
        <v>0</v>
      </c>
      <c r="BA30" s="770"/>
      <c r="BB30" s="800"/>
      <c r="BC30" s="801"/>
      <c r="BD30" s="801"/>
      <c r="BE30" s="801"/>
      <c r="BF30" s="802"/>
    </row>
    <row r="31" spans="2:58" ht="20.25" customHeight="1">
      <c r="B31" s="808">
        <f>B28+1</f>
        <v>4</v>
      </c>
      <c r="C31" s="809"/>
      <c r="D31" s="810"/>
      <c r="E31" s="811"/>
      <c r="F31" s="118"/>
      <c r="G31" s="718"/>
      <c r="H31" s="721"/>
      <c r="I31" s="722"/>
      <c r="J31" s="722"/>
      <c r="K31" s="723"/>
      <c r="L31" s="728"/>
      <c r="M31" s="729"/>
      <c r="N31" s="729"/>
      <c r="O31" s="730"/>
      <c r="P31" s="737" t="s">
        <v>49</v>
      </c>
      <c r="Q31" s="738"/>
      <c r="R31" s="739"/>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926"/>
      <c r="AY31" s="927"/>
      <c r="AZ31" s="928"/>
      <c r="BA31" s="929"/>
      <c r="BB31" s="794"/>
      <c r="BC31" s="795"/>
      <c r="BD31" s="795"/>
      <c r="BE31" s="795"/>
      <c r="BF31" s="796"/>
    </row>
    <row r="32" spans="2:58" ht="20.25" customHeight="1">
      <c r="B32" s="808"/>
      <c r="C32" s="812"/>
      <c r="D32" s="813"/>
      <c r="E32" s="814"/>
      <c r="F32" s="92"/>
      <c r="G32" s="719"/>
      <c r="H32" s="724"/>
      <c r="I32" s="722"/>
      <c r="J32" s="722"/>
      <c r="K32" s="723"/>
      <c r="L32" s="731"/>
      <c r="M32" s="732"/>
      <c r="N32" s="732"/>
      <c r="O32" s="733"/>
      <c r="P32" s="784" t="s">
        <v>15</v>
      </c>
      <c r="Q32" s="785"/>
      <c r="R32" s="786"/>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787">
        <f>IF($BB$3="４週",SUM(S32:AT32),IF($BB$3="暦月",SUM(S32:AW32),""))</f>
        <v>0</v>
      </c>
      <c r="AY32" s="788"/>
      <c r="AZ32" s="789">
        <f>IF($BB$3="４週",AX32/4,IF($BB$3="暦月",'認知症対応型通所（100名）'!AX32/('認知症対応型通所（100名）'!$BB$8/7),""))</f>
        <v>0</v>
      </c>
      <c r="BA32" s="790"/>
      <c r="BB32" s="797"/>
      <c r="BC32" s="798"/>
      <c r="BD32" s="798"/>
      <c r="BE32" s="798"/>
      <c r="BF32" s="799"/>
    </row>
    <row r="33" spans="2:58" ht="20.25" customHeight="1">
      <c r="B33" s="808"/>
      <c r="C33" s="815"/>
      <c r="D33" s="816"/>
      <c r="E33" s="817"/>
      <c r="F33" s="92">
        <f>C31</f>
        <v>0</v>
      </c>
      <c r="G33" s="818"/>
      <c r="H33" s="724"/>
      <c r="I33" s="722"/>
      <c r="J33" s="722"/>
      <c r="K33" s="723"/>
      <c r="L33" s="807"/>
      <c r="M33" s="782"/>
      <c r="N33" s="782"/>
      <c r="O33" s="783"/>
      <c r="P33" s="791" t="s">
        <v>50</v>
      </c>
      <c r="Q33" s="792"/>
      <c r="R33" s="793"/>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767">
        <f>IF($BB$3="４週",SUM(S33:AT33),IF($BB$3="暦月",SUM(S33:AW33),""))</f>
        <v>0</v>
      </c>
      <c r="AY33" s="768"/>
      <c r="AZ33" s="769">
        <f>IF($BB$3="４週",AX33/4,IF($BB$3="暦月",'認知症対応型通所（100名）'!AX33/('認知症対応型通所（100名）'!$BB$8/7),""))</f>
        <v>0</v>
      </c>
      <c r="BA33" s="770"/>
      <c r="BB33" s="800"/>
      <c r="BC33" s="801"/>
      <c r="BD33" s="801"/>
      <c r="BE33" s="801"/>
      <c r="BF33" s="802"/>
    </row>
    <row r="34" spans="2:58" ht="20.25" customHeight="1">
      <c r="B34" s="808">
        <f>B31+1</f>
        <v>5</v>
      </c>
      <c r="C34" s="809"/>
      <c r="D34" s="810"/>
      <c r="E34" s="811"/>
      <c r="F34" s="118"/>
      <c r="G34" s="718"/>
      <c r="H34" s="721"/>
      <c r="I34" s="722"/>
      <c r="J34" s="722"/>
      <c r="K34" s="723"/>
      <c r="L34" s="728"/>
      <c r="M34" s="729"/>
      <c r="N34" s="729"/>
      <c r="O34" s="730"/>
      <c r="P34" s="737" t="s">
        <v>49</v>
      </c>
      <c r="Q34" s="738"/>
      <c r="R34" s="739"/>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926"/>
      <c r="AY34" s="927"/>
      <c r="AZ34" s="928"/>
      <c r="BA34" s="929"/>
      <c r="BB34" s="794"/>
      <c r="BC34" s="795"/>
      <c r="BD34" s="795"/>
      <c r="BE34" s="795"/>
      <c r="BF34" s="796"/>
    </row>
    <row r="35" spans="2:58" ht="20.25" customHeight="1">
      <c r="B35" s="808"/>
      <c r="C35" s="812"/>
      <c r="D35" s="813"/>
      <c r="E35" s="814"/>
      <c r="F35" s="92"/>
      <c r="G35" s="719"/>
      <c r="H35" s="724"/>
      <c r="I35" s="722"/>
      <c r="J35" s="722"/>
      <c r="K35" s="723"/>
      <c r="L35" s="731"/>
      <c r="M35" s="732"/>
      <c r="N35" s="732"/>
      <c r="O35" s="733"/>
      <c r="P35" s="784" t="s">
        <v>15</v>
      </c>
      <c r="Q35" s="785"/>
      <c r="R35" s="786"/>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787">
        <f>IF($BB$3="４週",SUM(S35:AT35),IF($BB$3="暦月",SUM(S35:AW35),""))</f>
        <v>0</v>
      </c>
      <c r="AY35" s="788"/>
      <c r="AZ35" s="789">
        <f>IF($BB$3="４週",AX35/4,IF($BB$3="暦月",'認知症対応型通所（100名）'!AX35/('認知症対応型通所（100名）'!$BB$8/7),""))</f>
        <v>0</v>
      </c>
      <c r="BA35" s="790"/>
      <c r="BB35" s="797"/>
      <c r="BC35" s="798"/>
      <c r="BD35" s="798"/>
      <c r="BE35" s="798"/>
      <c r="BF35" s="799"/>
    </row>
    <row r="36" spans="2:58" ht="20.25" customHeight="1">
      <c r="B36" s="808"/>
      <c r="C36" s="815"/>
      <c r="D36" s="816"/>
      <c r="E36" s="817"/>
      <c r="F36" s="92">
        <f>C34</f>
        <v>0</v>
      </c>
      <c r="G36" s="818"/>
      <c r="H36" s="724"/>
      <c r="I36" s="722"/>
      <c r="J36" s="722"/>
      <c r="K36" s="723"/>
      <c r="L36" s="807"/>
      <c r="M36" s="782"/>
      <c r="N36" s="782"/>
      <c r="O36" s="783"/>
      <c r="P36" s="791" t="s">
        <v>50</v>
      </c>
      <c r="Q36" s="792"/>
      <c r="R36" s="793"/>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767">
        <f>IF($BB$3="４週",SUM(S36:AT36),IF($BB$3="暦月",SUM(S36:AW36),""))</f>
        <v>0</v>
      </c>
      <c r="AY36" s="768"/>
      <c r="AZ36" s="769">
        <f>IF($BB$3="４週",AX36/4,IF($BB$3="暦月",'認知症対応型通所（100名）'!AX36/('認知症対応型通所（100名）'!$BB$8/7),""))</f>
        <v>0</v>
      </c>
      <c r="BA36" s="770"/>
      <c r="BB36" s="800"/>
      <c r="BC36" s="801"/>
      <c r="BD36" s="801"/>
      <c r="BE36" s="801"/>
      <c r="BF36" s="802"/>
    </row>
    <row r="37" spans="2:58" ht="20.25" customHeight="1">
      <c r="B37" s="808">
        <f>B34+1</f>
        <v>6</v>
      </c>
      <c r="C37" s="809"/>
      <c r="D37" s="810"/>
      <c r="E37" s="811"/>
      <c r="F37" s="118"/>
      <c r="G37" s="718"/>
      <c r="H37" s="721"/>
      <c r="I37" s="722"/>
      <c r="J37" s="722"/>
      <c r="K37" s="723"/>
      <c r="L37" s="728"/>
      <c r="M37" s="729"/>
      <c r="N37" s="729"/>
      <c r="O37" s="730"/>
      <c r="P37" s="737" t="s">
        <v>49</v>
      </c>
      <c r="Q37" s="738"/>
      <c r="R37" s="739"/>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926"/>
      <c r="AY37" s="927"/>
      <c r="AZ37" s="928"/>
      <c r="BA37" s="929"/>
      <c r="BB37" s="794"/>
      <c r="BC37" s="795"/>
      <c r="BD37" s="795"/>
      <c r="BE37" s="795"/>
      <c r="BF37" s="796"/>
    </row>
    <row r="38" spans="2:58" ht="20.25" customHeight="1">
      <c r="B38" s="808"/>
      <c r="C38" s="812"/>
      <c r="D38" s="813"/>
      <c r="E38" s="814"/>
      <c r="F38" s="92"/>
      <c r="G38" s="719"/>
      <c r="H38" s="724"/>
      <c r="I38" s="722"/>
      <c r="J38" s="722"/>
      <c r="K38" s="723"/>
      <c r="L38" s="731"/>
      <c r="M38" s="732"/>
      <c r="N38" s="732"/>
      <c r="O38" s="733"/>
      <c r="P38" s="784" t="s">
        <v>15</v>
      </c>
      <c r="Q38" s="785"/>
      <c r="R38" s="786"/>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787">
        <f>IF($BB$3="４週",SUM(S38:AT38),IF($BB$3="暦月",SUM(S38:AW38),""))</f>
        <v>0</v>
      </c>
      <c r="AY38" s="788"/>
      <c r="AZ38" s="789">
        <f>IF($BB$3="４週",AX38/4,IF($BB$3="暦月",'認知症対応型通所（100名）'!AX38/('認知症対応型通所（100名）'!$BB$8/7),""))</f>
        <v>0</v>
      </c>
      <c r="BA38" s="790"/>
      <c r="BB38" s="797"/>
      <c r="BC38" s="798"/>
      <c r="BD38" s="798"/>
      <c r="BE38" s="798"/>
      <c r="BF38" s="799"/>
    </row>
    <row r="39" spans="2:58" ht="20.25" customHeight="1">
      <c r="B39" s="808"/>
      <c r="C39" s="815"/>
      <c r="D39" s="816"/>
      <c r="E39" s="817"/>
      <c r="F39" s="92">
        <f>C37</f>
        <v>0</v>
      </c>
      <c r="G39" s="818"/>
      <c r="H39" s="724"/>
      <c r="I39" s="722"/>
      <c r="J39" s="722"/>
      <c r="K39" s="723"/>
      <c r="L39" s="807"/>
      <c r="M39" s="782"/>
      <c r="N39" s="782"/>
      <c r="O39" s="783"/>
      <c r="P39" s="791" t="s">
        <v>50</v>
      </c>
      <c r="Q39" s="792"/>
      <c r="R39" s="793"/>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767">
        <f>IF($BB$3="４週",SUM(S39:AT39),IF($BB$3="暦月",SUM(S39:AW39),""))</f>
        <v>0</v>
      </c>
      <c r="AY39" s="768"/>
      <c r="AZ39" s="769">
        <f>IF($BB$3="４週",AX39/4,IF($BB$3="暦月",'認知症対応型通所（100名）'!AX39/('認知症対応型通所（100名）'!$BB$8/7),""))</f>
        <v>0</v>
      </c>
      <c r="BA39" s="770"/>
      <c r="BB39" s="800"/>
      <c r="BC39" s="801"/>
      <c r="BD39" s="801"/>
      <c r="BE39" s="801"/>
      <c r="BF39" s="802"/>
    </row>
    <row r="40" spans="2:58" ht="20.25" customHeight="1">
      <c r="B40" s="808">
        <f>B37+1</f>
        <v>7</v>
      </c>
      <c r="C40" s="809"/>
      <c r="D40" s="810"/>
      <c r="E40" s="811"/>
      <c r="F40" s="118"/>
      <c r="G40" s="718"/>
      <c r="H40" s="721"/>
      <c r="I40" s="722"/>
      <c r="J40" s="722"/>
      <c r="K40" s="723"/>
      <c r="L40" s="728"/>
      <c r="M40" s="729"/>
      <c r="N40" s="729"/>
      <c r="O40" s="730"/>
      <c r="P40" s="737" t="s">
        <v>49</v>
      </c>
      <c r="Q40" s="738"/>
      <c r="R40" s="739"/>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926"/>
      <c r="AY40" s="927"/>
      <c r="AZ40" s="928"/>
      <c r="BA40" s="929"/>
      <c r="BB40" s="794"/>
      <c r="BC40" s="795"/>
      <c r="BD40" s="795"/>
      <c r="BE40" s="795"/>
      <c r="BF40" s="796"/>
    </row>
    <row r="41" spans="2:58" ht="20.25" customHeight="1">
      <c r="B41" s="808"/>
      <c r="C41" s="812"/>
      <c r="D41" s="813"/>
      <c r="E41" s="814"/>
      <c r="F41" s="92"/>
      <c r="G41" s="719"/>
      <c r="H41" s="724"/>
      <c r="I41" s="722"/>
      <c r="J41" s="722"/>
      <c r="K41" s="723"/>
      <c r="L41" s="731"/>
      <c r="M41" s="732"/>
      <c r="N41" s="732"/>
      <c r="O41" s="733"/>
      <c r="P41" s="784" t="s">
        <v>15</v>
      </c>
      <c r="Q41" s="785"/>
      <c r="R41" s="786"/>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787">
        <f>IF($BB$3="４週",SUM(S41:AT41),IF($BB$3="暦月",SUM(S41:AW41),""))</f>
        <v>0</v>
      </c>
      <c r="AY41" s="788"/>
      <c r="AZ41" s="789">
        <f>IF($BB$3="４週",AX41/4,IF($BB$3="暦月",'認知症対応型通所（100名）'!AX41/('認知症対応型通所（100名）'!$BB$8/7),""))</f>
        <v>0</v>
      </c>
      <c r="BA41" s="790"/>
      <c r="BB41" s="797"/>
      <c r="BC41" s="798"/>
      <c r="BD41" s="798"/>
      <c r="BE41" s="798"/>
      <c r="BF41" s="799"/>
    </row>
    <row r="42" spans="2:58" ht="20.25" customHeight="1">
      <c r="B42" s="808"/>
      <c r="C42" s="815"/>
      <c r="D42" s="816"/>
      <c r="E42" s="817"/>
      <c r="F42" s="92">
        <f>C40</f>
        <v>0</v>
      </c>
      <c r="G42" s="818"/>
      <c r="H42" s="724"/>
      <c r="I42" s="722"/>
      <c r="J42" s="722"/>
      <c r="K42" s="723"/>
      <c r="L42" s="807"/>
      <c r="M42" s="782"/>
      <c r="N42" s="782"/>
      <c r="O42" s="783"/>
      <c r="P42" s="791" t="s">
        <v>50</v>
      </c>
      <c r="Q42" s="792"/>
      <c r="R42" s="793"/>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767">
        <f>IF($BB$3="４週",SUM(S42:AT42),IF($BB$3="暦月",SUM(S42:AW42),""))</f>
        <v>0</v>
      </c>
      <c r="AY42" s="768"/>
      <c r="AZ42" s="769">
        <f>IF($BB$3="４週",AX42/4,IF($BB$3="暦月",'認知症対応型通所（100名）'!AX42/('認知症対応型通所（100名）'!$BB$8/7),""))</f>
        <v>0</v>
      </c>
      <c r="BA42" s="770"/>
      <c r="BB42" s="800"/>
      <c r="BC42" s="801"/>
      <c r="BD42" s="801"/>
      <c r="BE42" s="801"/>
      <c r="BF42" s="802"/>
    </row>
    <row r="43" spans="2:58" ht="20.25" customHeight="1">
      <c r="B43" s="808">
        <f>B40+1</f>
        <v>8</v>
      </c>
      <c r="C43" s="809"/>
      <c r="D43" s="810"/>
      <c r="E43" s="811"/>
      <c r="F43" s="118"/>
      <c r="G43" s="718"/>
      <c r="H43" s="721"/>
      <c r="I43" s="722"/>
      <c r="J43" s="722"/>
      <c r="K43" s="723"/>
      <c r="L43" s="728"/>
      <c r="M43" s="729"/>
      <c r="N43" s="729"/>
      <c r="O43" s="730"/>
      <c r="P43" s="737" t="s">
        <v>49</v>
      </c>
      <c r="Q43" s="738"/>
      <c r="R43" s="739"/>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926"/>
      <c r="AY43" s="927"/>
      <c r="AZ43" s="928"/>
      <c r="BA43" s="929"/>
      <c r="BB43" s="794"/>
      <c r="BC43" s="795"/>
      <c r="BD43" s="795"/>
      <c r="BE43" s="795"/>
      <c r="BF43" s="796"/>
    </row>
    <row r="44" spans="2:58" ht="20.25" customHeight="1">
      <c r="B44" s="808"/>
      <c r="C44" s="812"/>
      <c r="D44" s="813"/>
      <c r="E44" s="814"/>
      <c r="F44" s="92"/>
      <c r="G44" s="719"/>
      <c r="H44" s="724"/>
      <c r="I44" s="722"/>
      <c r="J44" s="722"/>
      <c r="K44" s="723"/>
      <c r="L44" s="731"/>
      <c r="M44" s="732"/>
      <c r="N44" s="732"/>
      <c r="O44" s="733"/>
      <c r="P44" s="784" t="s">
        <v>15</v>
      </c>
      <c r="Q44" s="785"/>
      <c r="R44" s="786"/>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787">
        <f>IF($BB$3="４週",SUM(S44:AT44),IF($BB$3="暦月",SUM(S44:AW44),""))</f>
        <v>0</v>
      </c>
      <c r="AY44" s="788"/>
      <c r="AZ44" s="789">
        <f>IF($BB$3="４週",AX44/4,IF($BB$3="暦月",'認知症対応型通所（100名）'!AX44/('認知症対応型通所（100名）'!$BB$8/7),""))</f>
        <v>0</v>
      </c>
      <c r="BA44" s="790"/>
      <c r="BB44" s="797"/>
      <c r="BC44" s="798"/>
      <c r="BD44" s="798"/>
      <c r="BE44" s="798"/>
      <c r="BF44" s="799"/>
    </row>
    <row r="45" spans="2:58" ht="20.25" customHeight="1">
      <c r="B45" s="808"/>
      <c r="C45" s="815"/>
      <c r="D45" s="816"/>
      <c r="E45" s="817"/>
      <c r="F45" s="92">
        <f>C43</f>
        <v>0</v>
      </c>
      <c r="G45" s="818"/>
      <c r="H45" s="724"/>
      <c r="I45" s="722"/>
      <c r="J45" s="722"/>
      <c r="K45" s="723"/>
      <c r="L45" s="807"/>
      <c r="M45" s="782"/>
      <c r="N45" s="782"/>
      <c r="O45" s="783"/>
      <c r="P45" s="791" t="s">
        <v>50</v>
      </c>
      <c r="Q45" s="792"/>
      <c r="R45" s="793"/>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767">
        <f>IF($BB$3="４週",SUM(S45:AT45),IF($BB$3="暦月",SUM(S45:AW45),""))</f>
        <v>0</v>
      </c>
      <c r="AY45" s="768"/>
      <c r="AZ45" s="769">
        <f>IF($BB$3="４週",AX45/4,IF($BB$3="暦月",'認知症対応型通所（100名）'!AX45/('認知症対応型通所（100名）'!$BB$8/7),""))</f>
        <v>0</v>
      </c>
      <c r="BA45" s="770"/>
      <c r="BB45" s="800"/>
      <c r="BC45" s="801"/>
      <c r="BD45" s="801"/>
      <c r="BE45" s="801"/>
      <c r="BF45" s="802"/>
    </row>
    <row r="46" spans="2:58" ht="20.25" customHeight="1">
      <c r="B46" s="808">
        <f>B43+1</f>
        <v>9</v>
      </c>
      <c r="C46" s="809"/>
      <c r="D46" s="810"/>
      <c r="E46" s="811"/>
      <c r="F46" s="118"/>
      <c r="G46" s="718"/>
      <c r="H46" s="721"/>
      <c r="I46" s="722"/>
      <c r="J46" s="722"/>
      <c r="K46" s="723"/>
      <c r="L46" s="728"/>
      <c r="M46" s="729"/>
      <c r="N46" s="729"/>
      <c r="O46" s="730"/>
      <c r="P46" s="737" t="s">
        <v>49</v>
      </c>
      <c r="Q46" s="738"/>
      <c r="R46" s="739"/>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926"/>
      <c r="AY46" s="927"/>
      <c r="AZ46" s="928"/>
      <c r="BA46" s="929"/>
      <c r="BB46" s="794"/>
      <c r="BC46" s="795"/>
      <c r="BD46" s="795"/>
      <c r="BE46" s="795"/>
      <c r="BF46" s="796"/>
    </row>
    <row r="47" spans="2:58" ht="20.25" customHeight="1">
      <c r="B47" s="808"/>
      <c r="C47" s="812"/>
      <c r="D47" s="813"/>
      <c r="E47" s="814"/>
      <c r="F47" s="92"/>
      <c r="G47" s="719"/>
      <c r="H47" s="724"/>
      <c r="I47" s="722"/>
      <c r="J47" s="722"/>
      <c r="K47" s="723"/>
      <c r="L47" s="731"/>
      <c r="M47" s="732"/>
      <c r="N47" s="732"/>
      <c r="O47" s="733"/>
      <c r="P47" s="784" t="s">
        <v>15</v>
      </c>
      <c r="Q47" s="785"/>
      <c r="R47" s="786"/>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787">
        <f>IF($BB$3="４週",SUM(S47:AT47),IF($BB$3="暦月",SUM(S47:AW47),""))</f>
        <v>0</v>
      </c>
      <c r="AY47" s="788"/>
      <c r="AZ47" s="789">
        <f>IF($BB$3="４週",AX47/4,IF($BB$3="暦月",'認知症対応型通所（100名）'!AX47/('認知症対応型通所（100名）'!$BB$8/7),""))</f>
        <v>0</v>
      </c>
      <c r="BA47" s="790"/>
      <c r="BB47" s="797"/>
      <c r="BC47" s="798"/>
      <c r="BD47" s="798"/>
      <c r="BE47" s="798"/>
      <c r="BF47" s="799"/>
    </row>
    <row r="48" spans="2:58" ht="20.25" customHeight="1">
      <c r="B48" s="808"/>
      <c r="C48" s="815"/>
      <c r="D48" s="816"/>
      <c r="E48" s="817"/>
      <c r="F48" s="92">
        <f>C46</f>
        <v>0</v>
      </c>
      <c r="G48" s="818"/>
      <c r="H48" s="724"/>
      <c r="I48" s="722"/>
      <c r="J48" s="722"/>
      <c r="K48" s="723"/>
      <c r="L48" s="807"/>
      <c r="M48" s="782"/>
      <c r="N48" s="782"/>
      <c r="O48" s="783"/>
      <c r="P48" s="791" t="s">
        <v>50</v>
      </c>
      <c r="Q48" s="792"/>
      <c r="R48" s="793"/>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767">
        <f>IF($BB$3="４週",SUM(S48:AT48),IF($BB$3="暦月",SUM(S48:AW48),""))</f>
        <v>0</v>
      </c>
      <c r="AY48" s="768"/>
      <c r="AZ48" s="769">
        <f>IF($BB$3="４週",AX48/4,IF($BB$3="暦月",'認知症対応型通所（100名）'!AX48/('認知症対応型通所（100名）'!$BB$8/7),""))</f>
        <v>0</v>
      </c>
      <c r="BA48" s="770"/>
      <c r="BB48" s="800"/>
      <c r="BC48" s="801"/>
      <c r="BD48" s="801"/>
      <c r="BE48" s="801"/>
      <c r="BF48" s="802"/>
    </row>
    <row r="49" spans="2:58" ht="20.25" customHeight="1">
      <c r="B49" s="808">
        <f>B46+1</f>
        <v>10</v>
      </c>
      <c r="C49" s="809"/>
      <c r="D49" s="810"/>
      <c r="E49" s="811"/>
      <c r="F49" s="118"/>
      <c r="G49" s="718"/>
      <c r="H49" s="721"/>
      <c r="I49" s="722"/>
      <c r="J49" s="722"/>
      <c r="K49" s="723"/>
      <c r="L49" s="728"/>
      <c r="M49" s="729"/>
      <c r="N49" s="729"/>
      <c r="O49" s="730"/>
      <c r="P49" s="737" t="s">
        <v>49</v>
      </c>
      <c r="Q49" s="738"/>
      <c r="R49" s="739"/>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926"/>
      <c r="AY49" s="927"/>
      <c r="AZ49" s="928"/>
      <c r="BA49" s="929"/>
      <c r="BB49" s="794"/>
      <c r="BC49" s="795"/>
      <c r="BD49" s="795"/>
      <c r="BE49" s="795"/>
      <c r="BF49" s="796"/>
    </row>
    <row r="50" spans="2:58" ht="20.25" customHeight="1">
      <c r="B50" s="808"/>
      <c r="C50" s="812"/>
      <c r="D50" s="813"/>
      <c r="E50" s="814"/>
      <c r="F50" s="92"/>
      <c r="G50" s="719"/>
      <c r="H50" s="724"/>
      <c r="I50" s="722"/>
      <c r="J50" s="722"/>
      <c r="K50" s="723"/>
      <c r="L50" s="731"/>
      <c r="M50" s="732"/>
      <c r="N50" s="732"/>
      <c r="O50" s="733"/>
      <c r="P50" s="784" t="s">
        <v>15</v>
      </c>
      <c r="Q50" s="785"/>
      <c r="R50" s="786"/>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787">
        <f>IF($BB$3="４週",SUM(S50:AT50),IF($BB$3="暦月",SUM(S50:AW50),""))</f>
        <v>0</v>
      </c>
      <c r="AY50" s="788"/>
      <c r="AZ50" s="789">
        <f>IF($BB$3="４週",AX50/4,IF($BB$3="暦月",'認知症対応型通所（100名）'!AX50/('認知症対応型通所（100名）'!$BB$8/7),""))</f>
        <v>0</v>
      </c>
      <c r="BA50" s="790"/>
      <c r="BB50" s="797"/>
      <c r="BC50" s="798"/>
      <c r="BD50" s="798"/>
      <c r="BE50" s="798"/>
      <c r="BF50" s="799"/>
    </row>
    <row r="51" spans="2:58" ht="20.25" customHeight="1">
      <c r="B51" s="808"/>
      <c r="C51" s="815"/>
      <c r="D51" s="816"/>
      <c r="E51" s="817"/>
      <c r="F51" s="92">
        <f>C49</f>
        <v>0</v>
      </c>
      <c r="G51" s="818"/>
      <c r="H51" s="724"/>
      <c r="I51" s="722"/>
      <c r="J51" s="722"/>
      <c r="K51" s="723"/>
      <c r="L51" s="807"/>
      <c r="M51" s="782"/>
      <c r="N51" s="782"/>
      <c r="O51" s="783"/>
      <c r="P51" s="791" t="s">
        <v>50</v>
      </c>
      <c r="Q51" s="792"/>
      <c r="R51" s="793"/>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767">
        <f>IF($BB$3="４週",SUM(S51:AT51),IF($BB$3="暦月",SUM(S51:AW51),""))</f>
        <v>0</v>
      </c>
      <c r="AY51" s="768"/>
      <c r="AZ51" s="769">
        <f>IF($BB$3="４週",AX51/4,IF($BB$3="暦月",'認知症対応型通所（100名）'!AX51/('認知症対応型通所（100名）'!$BB$8/7),""))</f>
        <v>0</v>
      </c>
      <c r="BA51" s="770"/>
      <c r="BB51" s="800"/>
      <c r="BC51" s="801"/>
      <c r="BD51" s="801"/>
      <c r="BE51" s="801"/>
      <c r="BF51" s="802"/>
    </row>
    <row r="52" spans="2:58" ht="20.25" customHeight="1">
      <c r="B52" s="808">
        <f>B49+1</f>
        <v>11</v>
      </c>
      <c r="C52" s="809"/>
      <c r="D52" s="810"/>
      <c r="E52" s="811"/>
      <c r="F52" s="118"/>
      <c r="G52" s="718"/>
      <c r="H52" s="721"/>
      <c r="I52" s="722"/>
      <c r="J52" s="722"/>
      <c r="K52" s="723"/>
      <c r="L52" s="728"/>
      <c r="M52" s="729"/>
      <c r="N52" s="729"/>
      <c r="O52" s="730"/>
      <c r="P52" s="737" t="s">
        <v>49</v>
      </c>
      <c r="Q52" s="738"/>
      <c r="R52" s="739"/>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926"/>
      <c r="AY52" s="927"/>
      <c r="AZ52" s="928"/>
      <c r="BA52" s="929"/>
      <c r="BB52" s="794"/>
      <c r="BC52" s="795"/>
      <c r="BD52" s="795"/>
      <c r="BE52" s="795"/>
      <c r="BF52" s="796"/>
    </row>
    <row r="53" spans="2:58" ht="20.25" customHeight="1">
      <c r="B53" s="808"/>
      <c r="C53" s="812"/>
      <c r="D53" s="813"/>
      <c r="E53" s="814"/>
      <c r="F53" s="92"/>
      <c r="G53" s="719"/>
      <c r="H53" s="724"/>
      <c r="I53" s="722"/>
      <c r="J53" s="722"/>
      <c r="K53" s="723"/>
      <c r="L53" s="731"/>
      <c r="M53" s="732"/>
      <c r="N53" s="732"/>
      <c r="O53" s="733"/>
      <c r="P53" s="784" t="s">
        <v>15</v>
      </c>
      <c r="Q53" s="785"/>
      <c r="R53" s="786"/>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787">
        <f>IF($BB$3="４週",SUM(S53:AT53),IF($BB$3="暦月",SUM(S53:AW53),""))</f>
        <v>0</v>
      </c>
      <c r="AY53" s="788"/>
      <c r="AZ53" s="789">
        <f>IF($BB$3="４週",AX53/4,IF($BB$3="暦月",'認知症対応型通所（100名）'!AX53/('認知症対応型通所（100名）'!$BB$8/7),""))</f>
        <v>0</v>
      </c>
      <c r="BA53" s="790"/>
      <c r="BB53" s="797"/>
      <c r="BC53" s="798"/>
      <c r="BD53" s="798"/>
      <c r="BE53" s="798"/>
      <c r="BF53" s="799"/>
    </row>
    <row r="54" spans="2:58" ht="20.25" customHeight="1">
      <c r="B54" s="808"/>
      <c r="C54" s="815"/>
      <c r="D54" s="816"/>
      <c r="E54" s="817"/>
      <c r="F54" s="92">
        <f>C52</f>
        <v>0</v>
      </c>
      <c r="G54" s="818"/>
      <c r="H54" s="724"/>
      <c r="I54" s="722"/>
      <c r="J54" s="722"/>
      <c r="K54" s="723"/>
      <c r="L54" s="807"/>
      <c r="M54" s="782"/>
      <c r="N54" s="782"/>
      <c r="O54" s="783"/>
      <c r="P54" s="791" t="s">
        <v>50</v>
      </c>
      <c r="Q54" s="792"/>
      <c r="R54" s="793"/>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767">
        <f>IF($BB$3="４週",SUM(S54:AT54),IF($BB$3="暦月",SUM(S54:AW54),""))</f>
        <v>0</v>
      </c>
      <c r="AY54" s="768"/>
      <c r="AZ54" s="769">
        <f>IF($BB$3="４週",AX54/4,IF($BB$3="暦月",'認知症対応型通所（100名）'!AX54/('認知症対応型通所（100名）'!$BB$8/7),""))</f>
        <v>0</v>
      </c>
      <c r="BA54" s="770"/>
      <c r="BB54" s="800"/>
      <c r="BC54" s="801"/>
      <c r="BD54" s="801"/>
      <c r="BE54" s="801"/>
      <c r="BF54" s="802"/>
    </row>
    <row r="55" spans="2:58" ht="20.25" customHeight="1">
      <c r="B55" s="808">
        <f>B52+1</f>
        <v>12</v>
      </c>
      <c r="C55" s="809"/>
      <c r="D55" s="810"/>
      <c r="E55" s="811"/>
      <c r="F55" s="118"/>
      <c r="G55" s="718"/>
      <c r="H55" s="721"/>
      <c r="I55" s="722"/>
      <c r="J55" s="722"/>
      <c r="K55" s="723"/>
      <c r="L55" s="728"/>
      <c r="M55" s="729"/>
      <c r="N55" s="729"/>
      <c r="O55" s="730"/>
      <c r="P55" s="737" t="s">
        <v>49</v>
      </c>
      <c r="Q55" s="738"/>
      <c r="R55" s="739"/>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926"/>
      <c r="AY55" s="927"/>
      <c r="AZ55" s="928"/>
      <c r="BA55" s="929"/>
      <c r="BB55" s="779"/>
      <c r="BC55" s="729"/>
      <c r="BD55" s="729"/>
      <c r="BE55" s="729"/>
      <c r="BF55" s="730"/>
    </row>
    <row r="56" spans="2:58" ht="20.25" customHeight="1">
      <c r="B56" s="808"/>
      <c r="C56" s="812"/>
      <c r="D56" s="813"/>
      <c r="E56" s="814"/>
      <c r="F56" s="92"/>
      <c r="G56" s="719"/>
      <c r="H56" s="724"/>
      <c r="I56" s="722"/>
      <c r="J56" s="722"/>
      <c r="K56" s="723"/>
      <c r="L56" s="731"/>
      <c r="M56" s="732"/>
      <c r="N56" s="732"/>
      <c r="O56" s="733"/>
      <c r="P56" s="784" t="s">
        <v>15</v>
      </c>
      <c r="Q56" s="785"/>
      <c r="R56" s="786"/>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787">
        <f>IF($BB$3="４週",SUM(S56:AT56),IF($BB$3="暦月",SUM(S56:AW56),""))</f>
        <v>0</v>
      </c>
      <c r="AY56" s="788"/>
      <c r="AZ56" s="789">
        <f>IF($BB$3="４週",AX56/4,IF($BB$3="暦月",'認知症対応型通所（100名）'!AX56/('認知症対応型通所（100名）'!$BB$8/7),""))</f>
        <v>0</v>
      </c>
      <c r="BA56" s="790"/>
      <c r="BB56" s="780"/>
      <c r="BC56" s="732"/>
      <c r="BD56" s="732"/>
      <c r="BE56" s="732"/>
      <c r="BF56" s="733"/>
    </row>
    <row r="57" spans="2:58" ht="20.25" customHeight="1">
      <c r="B57" s="808"/>
      <c r="C57" s="815"/>
      <c r="D57" s="816"/>
      <c r="E57" s="817"/>
      <c r="F57" s="92">
        <f>C55</f>
        <v>0</v>
      </c>
      <c r="G57" s="818"/>
      <c r="H57" s="724"/>
      <c r="I57" s="722"/>
      <c r="J57" s="722"/>
      <c r="K57" s="723"/>
      <c r="L57" s="807"/>
      <c r="M57" s="782"/>
      <c r="N57" s="782"/>
      <c r="O57" s="783"/>
      <c r="P57" s="791" t="s">
        <v>50</v>
      </c>
      <c r="Q57" s="792"/>
      <c r="R57" s="793"/>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767">
        <f>IF($BB$3="４週",SUM(S57:AT57),IF($BB$3="暦月",SUM(S57:AW57),""))</f>
        <v>0</v>
      </c>
      <c r="AY57" s="768"/>
      <c r="AZ57" s="769">
        <f>IF($BB$3="４週",AX57/4,IF($BB$3="暦月",'認知症対応型通所（100名）'!AX57/('認知症対応型通所（100名）'!$BB$8/7),""))</f>
        <v>0</v>
      </c>
      <c r="BA57" s="770"/>
      <c r="BB57" s="781"/>
      <c r="BC57" s="782"/>
      <c r="BD57" s="782"/>
      <c r="BE57" s="782"/>
      <c r="BF57" s="783"/>
    </row>
    <row r="58" spans="2:58" ht="20.25" customHeight="1">
      <c r="B58" s="808">
        <f>B55+1</f>
        <v>13</v>
      </c>
      <c r="C58" s="809"/>
      <c r="D58" s="810"/>
      <c r="E58" s="811"/>
      <c r="F58" s="118"/>
      <c r="G58" s="718"/>
      <c r="H58" s="721"/>
      <c r="I58" s="722"/>
      <c r="J58" s="722"/>
      <c r="K58" s="723"/>
      <c r="L58" s="728"/>
      <c r="M58" s="729"/>
      <c r="N58" s="729"/>
      <c r="O58" s="730"/>
      <c r="P58" s="737" t="s">
        <v>49</v>
      </c>
      <c r="Q58" s="738"/>
      <c r="R58" s="739"/>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926"/>
      <c r="AY58" s="927"/>
      <c r="AZ58" s="928"/>
      <c r="BA58" s="929"/>
      <c r="BB58" s="779"/>
      <c r="BC58" s="729"/>
      <c r="BD58" s="729"/>
      <c r="BE58" s="729"/>
      <c r="BF58" s="730"/>
    </row>
    <row r="59" spans="2:58" ht="20.25" customHeight="1">
      <c r="B59" s="808"/>
      <c r="C59" s="812"/>
      <c r="D59" s="813"/>
      <c r="E59" s="814"/>
      <c r="F59" s="92"/>
      <c r="G59" s="719"/>
      <c r="H59" s="724"/>
      <c r="I59" s="722"/>
      <c r="J59" s="722"/>
      <c r="K59" s="723"/>
      <c r="L59" s="731"/>
      <c r="M59" s="732"/>
      <c r="N59" s="732"/>
      <c r="O59" s="733"/>
      <c r="P59" s="784" t="s">
        <v>15</v>
      </c>
      <c r="Q59" s="785"/>
      <c r="R59" s="786"/>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787">
        <f>IF($BB$3="４週",SUM(S59:AT59),IF($BB$3="暦月",SUM(S59:AW59),""))</f>
        <v>0</v>
      </c>
      <c r="AY59" s="788"/>
      <c r="AZ59" s="789">
        <f>IF($BB$3="４週",AX59/4,IF($BB$3="暦月",'認知症対応型通所（100名）'!AX59/('認知症対応型通所（100名）'!$BB$8/7),""))</f>
        <v>0</v>
      </c>
      <c r="BA59" s="790"/>
      <c r="BB59" s="780"/>
      <c r="BC59" s="732"/>
      <c r="BD59" s="732"/>
      <c r="BE59" s="732"/>
      <c r="BF59" s="733"/>
    </row>
    <row r="60" spans="2:58" ht="20.25" customHeight="1">
      <c r="B60" s="808"/>
      <c r="C60" s="815"/>
      <c r="D60" s="816"/>
      <c r="E60" s="817"/>
      <c r="F60" s="121">
        <f>C58</f>
        <v>0</v>
      </c>
      <c r="G60" s="818"/>
      <c r="H60" s="724"/>
      <c r="I60" s="722"/>
      <c r="J60" s="722"/>
      <c r="K60" s="723"/>
      <c r="L60" s="807"/>
      <c r="M60" s="782"/>
      <c r="N60" s="782"/>
      <c r="O60" s="783"/>
      <c r="P60" s="791" t="s">
        <v>50</v>
      </c>
      <c r="Q60" s="792"/>
      <c r="R60" s="793"/>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767">
        <f>IF($BB$3="４週",SUM(S60:AT60),IF($BB$3="暦月",SUM(S60:AW60),""))</f>
        <v>0</v>
      </c>
      <c r="AY60" s="768"/>
      <c r="AZ60" s="769">
        <f>IF($BB$3="４週",AX60/4,IF($BB$3="暦月",'認知症対応型通所（100名）'!AX60/('認知症対応型通所（100名）'!$BB$8/7),""))</f>
        <v>0</v>
      </c>
      <c r="BA60" s="770"/>
      <c r="BB60" s="781"/>
      <c r="BC60" s="782"/>
      <c r="BD60" s="782"/>
      <c r="BE60" s="782"/>
      <c r="BF60" s="783"/>
    </row>
    <row r="61" spans="2:58" ht="20.25" customHeight="1">
      <c r="B61" s="934">
        <f>B58+1</f>
        <v>14</v>
      </c>
      <c r="C61" s="812"/>
      <c r="D61" s="813"/>
      <c r="E61" s="814"/>
      <c r="F61" s="120"/>
      <c r="G61" s="935"/>
      <c r="H61" s="936"/>
      <c r="I61" s="937"/>
      <c r="J61" s="937"/>
      <c r="K61" s="938"/>
      <c r="L61" s="731"/>
      <c r="M61" s="732"/>
      <c r="N61" s="732"/>
      <c r="O61" s="733"/>
      <c r="P61" s="939" t="s">
        <v>49</v>
      </c>
      <c r="Q61" s="940"/>
      <c r="R61" s="9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930"/>
      <c r="AY61" s="931"/>
      <c r="AZ61" s="932"/>
      <c r="BA61" s="933"/>
      <c r="BB61" s="780"/>
      <c r="BC61" s="732"/>
      <c r="BD61" s="732"/>
      <c r="BE61" s="732"/>
      <c r="BF61" s="733"/>
    </row>
    <row r="62" spans="2:58" ht="20.25" customHeight="1">
      <c r="B62" s="808"/>
      <c r="C62" s="812"/>
      <c r="D62" s="813"/>
      <c r="E62" s="814"/>
      <c r="F62" s="92"/>
      <c r="G62" s="719"/>
      <c r="H62" s="724"/>
      <c r="I62" s="722"/>
      <c r="J62" s="722"/>
      <c r="K62" s="723"/>
      <c r="L62" s="731"/>
      <c r="M62" s="732"/>
      <c r="N62" s="732"/>
      <c r="O62" s="733"/>
      <c r="P62" s="784" t="s">
        <v>15</v>
      </c>
      <c r="Q62" s="785"/>
      <c r="R62" s="786"/>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787">
        <f>IF($BB$3="４週",SUM(S62:AT62),IF($BB$3="暦月",SUM(S62:AW62),""))</f>
        <v>0</v>
      </c>
      <c r="AY62" s="788"/>
      <c r="AZ62" s="789">
        <f>IF($BB$3="４週",AX62/4,IF($BB$3="暦月",'認知症対応型通所（100名）'!AX62/('認知症対応型通所（100名）'!$BB$8/7),""))</f>
        <v>0</v>
      </c>
      <c r="BA62" s="790"/>
      <c r="BB62" s="780"/>
      <c r="BC62" s="732"/>
      <c r="BD62" s="732"/>
      <c r="BE62" s="732"/>
      <c r="BF62" s="733"/>
    </row>
    <row r="63" spans="2:58" ht="20.25" customHeight="1">
      <c r="B63" s="808"/>
      <c r="C63" s="815"/>
      <c r="D63" s="816"/>
      <c r="E63" s="817"/>
      <c r="F63" s="121">
        <f>C61</f>
        <v>0</v>
      </c>
      <c r="G63" s="818"/>
      <c r="H63" s="724"/>
      <c r="I63" s="722"/>
      <c r="J63" s="722"/>
      <c r="K63" s="723"/>
      <c r="L63" s="807"/>
      <c r="M63" s="782"/>
      <c r="N63" s="782"/>
      <c r="O63" s="783"/>
      <c r="P63" s="791" t="s">
        <v>50</v>
      </c>
      <c r="Q63" s="792"/>
      <c r="R63" s="793"/>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767">
        <f>IF($BB$3="４週",SUM(S63:AT63),IF($BB$3="暦月",SUM(S63:AW63),""))</f>
        <v>0</v>
      </c>
      <c r="AY63" s="768"/>
      <c r="AZ63" s="769">
        <f>IF($BB$3="４週",AX63/4,IF($BB$3="暦月",'認知症対応型通所（100名）'!AX63/('認知症対応型通所（100名）'!$BB$8/7),""))</f>
        <v>0</v>
      </c>
      <c r="BA63" s="770"/>
      <c r="BB63" s="781"/>
      <c r="BC63" s="782"/>
      <c r="BD63" s="782"/>
      <c r="BE63" s="782"/>
      <c r="BF63" s="783"/>
    </row>
    <row r="64" spans="2:58" ht="20.25" customHeight="1">
      <c r="B64" s="808">
        <f>B61+1</f>
        <v>15</v>
      </c>
      <c r="C64" s="809"/>
      <c r="D64" s="810"/>
      <c r="E64" s="811"/>
      <c r="F64" s="118"/>
      <c r="G64" s="718"/>
      <c r="H64" s="721"/>
      <c r="I64" s="722"/>
      <c r="J64" s="722"/>
      <c r="K64" s="723"/>
      <c r="L64" s="728"/>
      <c r="M64" s="729"/>
      <c r="N64" s="729"/>
      <c r="O64" s="730"/>
      <c r="P64" s="737" t="s">
        <v>49</v>
      </c>
      <c r="Q64" s="738"/>
      <c r="R64" s="739"/>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926"/>
      <c r="AY64" s="927"/>
      <c r="AZ64" s="928"/>
      <c r="BA64" s="929"/>
      <c r="BB64" s="779"/>
      <c r="BC64" s="729"/>
      <c r="BD64" s="729"/>
      <c r="BE64" s="729"/>
      <c r="BF64" s="730"/>
    </row>
    <row r="65" spans="2:58" ht="20.25" customHeight="1">
      <c r="B65" s="808"/>
      <c r="C65" s="812"/>
      <c r="D65" s="813"/>
      <c r="E65" s="814"/>
      <c r="F65" s="92"/>
      <c r="G65" s="719"/>
      <c r="H65" s="724"/>
      <c r="I65" s="722"/>
      <c r="J65" s="722"/>
      <c r="K65" s="723"/>
      <c r="L65" s="731"/>
      <c r="M65" s="732"/>
      <c r="N65" s="732"/>
      <c r="O65" s="733"/>
      <c r="P65" s="784" t="s">
        <v>15</v>
      </c>
      <c r="Q65" s="785"/>
      <c r="R65" s="786"/>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787">
        <f>IF($BB$3="４週",SUM(S65:AT65),IF($BB$3="暦月",SUM(S65:AW65),""))</f>
        <v>0</v>
      </c>
      <c r="AY65" s="788"/>
      <c r="AZ65" s="789">
        <f>IF($BB$3="４週",AX65/4,IF($BB$3="暦月",'認知症対応型通所（100名）'!AX65/('認知症対応型通所（100名）'!$BB$8/7),""))</f>
        <v>0</v>
      </c>
      <c r="BA65" s="790"/>
      <c r="BB65" s="780"/>
      <c r="BC65" s="732"/>
      <c r="BD65" s="732"/>
      <c r="BE65" s="732"/>
      <c r="BF65" s="733"/>
    </row>
    <row r="66" spans="2:58" ht="20.25" customHeight="1">
      <c r="B66" s="808"/>
      <c r="C66" s="815"/>
      <c r="D66" s="816"/>
      <c r="E66" s="817"/>
      <c r="F66" s="121">
        <f>C64</f>
        <v>0</v>
      </c>
      <c r="G66" s="818"/>
      <c r="H66" s="724"/>
      <c r="I66" s="722"/>
      <c r="J66" s="722"/>
      <c r="K66" s="723"/>
      <c r="L66" s="807"/>
      <c r="M66" s="782"/>
      <c r="N66" s="782"/>
      <c r="O66" s="783"/>
      <c r="P66" s="791" t="s">
        <v>50</v>
      </c>
      <c r="Q66" s="792"/>
      <c r="R66" s="793"/>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767">
        <f>IF($BB$3="４週",SUM(S66:AT66),IF($BB$3="暦月",SUM(S66:AW66),""))</f>
        <v>0</v>
      </c>
      <c r="AY66" s="768"/>
      <c r="AZ66" s="769">
        <f>IF($BB$3="４週",AX66/4,IF($BB$3="暦月",'認知症対応型通所（100名）'!AX66/('認知症対応型通所（100名）'!$BB$8/7),""))</f>
        <v>0</v>
      </c>
      <c r="BA66" s="770"/>
      <c r="BB66" s="781"/>
      <c r="BC66" s="782"/>
      <c r="BD66" s="782"/>
      <c r="BE66" s="782"/>
      <c r="BF66" s="783"/>
    </row>
    <row r="67" spans="2:58" ht="20.25" customHeight="1">
      <c r="B67" s="808">
        <f>B64+1</f>
        <v>16</v>
      </c>
      <c r="C67" s="809"/>
      <c r="D67" s="810"/>
      <c r="E67" s="811"/>
      <c r="F67" s="118"/>
      <c r="G67" s="718"/>
      <c r="H67" s="721"/>
      <c r="I67" s="722"/>
      <c r="J67" s="722"/>
      <c r="K67" s="723"/>
      <c r="L67" s="728"/>
      <c r="M67" s="729"/>
      <c r="N67" s="729"/>
      <c r="O67" s="730"/>
      <c r="P67" s="737" t="s">
        <v>49</v>
      </c>
      <c r="Q67" s="738"/>
      <c r="R67" s="739"/>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926"/>
      <c r="AY67" s="927"/>
      <c r="AZ67" s="928"/>
      <c r="BA67" s="929"/>
      <c r="BB67" s="779"/>
      <c r="BC67" s="729"/>
      <c r="BD67" s="729"/>
      <c r="BE67" s="729"/>
      <c r="BF67" s="730"/>
    </row>
    <row r="68" spans="2:58" ht="20.25" customHeight="1">
      <c r="B68" s="808"/>
      <c r="C68" s="812"/>
      <c r="D68" s="813"/>
      <c r="E68" s="814"/>
      <c r="F68" s="92"/>
      <c r="G68" s="719"/>
      <c r="H68" s="724"/>
      <c r="I68" s="722"/>
      <c r="J68" s="722"/>
      <c r="K68" s="723"/>
      <c r="L68" s="731"/>
      <c r="M68" s="732"/>
      <c r="N68" s="732"/>
      <c r="O68" s="733"/>
      <c r="P68" s="784" t="s">
        <v>15</v>
      </c>
      <c r="Q68" s="785"/>
      <c r="R68" s="786"/>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787">
        <f>IF($BB$3="４週",SUM(S68:AT68),IF($BB$3="暦月",SUM(S68:AW68),""))</f>
        <v>0</v>
      </c>
      <c r="AY68" s="788"/>
      <c r="AZ68" s="789">
        <f>IF($BB$3="４週",AX68/4,IF($BB$3="暦月",'認知症対応型通所（100名）'!AX68/('認知症対応型通所（100名）'!$BB$8/7),""))</f>
        <v>0</v>
      </c>
      <c r="BA68" s="790"/>
      <c r="BB68" s="780"/>
      <c r="BC68" s="732"/>
      <c r="BD68" s="732"/>
      <c r="BE68" s="732"/>
      <c r="BF68" s="733"/>
    </row>
    <row r="69" spans="2:58" ht="20.25" customHeight="1">
      <c r="B69" s="808"/>
      <c r="C69" s="815"/>
      <c r="D69" s="816"/>
      <c r="E69" s="817"/>
      <c r="F69" s="121">
        <f>C67</f>
        <v>0</v>
      </c>
      <c r="G69" s="818"/>
      <c r="H69" s="724"/>
      <c r="I69" s="722"/>
      <c r="J69" s="722"/>
      <c r="K69" s="723"/>
      <c r="L69" s="807"/>
      <c r="M69" s="782"/>
      <c r="N69" s="782"/>
      <c r="O69" s="783"/>
      <c r="P69" s="791" t="s">
        <v>50</v>
      </c>
      <c r="Q69" s="792"/>
      <c r="R69" s="793"/>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767">
        <f>IF($BB$3="４週",SUM(S69:AT69),IF($BB$3="暦月",SUM(S69:AW69),""))</f>
        <v>0</v>
      </c>
      <c r="AY69" s="768"/>
      <c r="AZ69" s="769">
        <f>IF($BB$3="４週",AX69/4,IF($BB$3="暦月",'認知症対応型通所（100名）'!AX69/('認知症対応型通所（100名）'!$BB$8/7),""))</f>
        <v>0</v>
      </c>
      <c r="BA69" s="770"/>
      <c r="BB69" s="781"/>
      <c r="BC69" s="782"/>
      <c r="BD69" s="782"/>
      <c r="BE69" s="782"/>
      <c r="BF69" s="783"/>
    </row>
    <row r="70" spans="2:58" ht="20.25" customHeight="1">
      <c r="B70" s="808">
        <f>B67+1</f>
        <v>17</v>
      </c>
      <c r="C70" s="809"/>
      <c r="D70" s="810"/>
      <c r="E70" s="811"/>
      <c r="F70" s="118"/>
      <c r="G70" s="718"/>
      <c r="H70" s="721"/>
      <c r="I70" s="722"/>
      <c r="J70" s="722"/>
      <c r="K70" s="723"/>
      <c r="L70" s="728"/>
      <c r="M70" s="729"/>
      <c r="N70" s="729"/>
      <c r="O70" s="730"/>
      <c r="P70" s="737" t="s">
        <v>49</v>
      </c>
      <c r="Q70" s="738"/>
      <c r="R70" s="739"/>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926"/>
      <c r="AY70" s="927"/>
      <c r="AZ70" s="928"/>
      <c r="BA70" s="929"/>
      <c r="BB70" s="779"/>
      <c r="BC70" s="729"/>
      <c r="BD70" s="729"/>
      <c r="BE70" s="729"/>
      <c r="BF70" s="730"/>
    </row>
    <row r="71" spans="2:58" ht="20.25" customHeight="1">
      <c r="B71" s="808"/>
      <c r="C71" s="812"/>
      <c r="D71" s="813"/>
      <c r="E71" s="814"/>
      <c r="F71" s="92"/>
      <c r="G71" s="719"/>
      <c r="H71" s="724"/>
      <c r="I71" s="722"/>
      <c r="J71" s="722"/>
      <c r="K71" s="723"/>
      <c r="L71" s="731"/>
      <c r="M71" s="732"/>
      <c r="N71" s="732"/>
      <c r="O71" s="733"/>
      <c r="P71" s="784" t="s">
        <v>15</v>
      </c>
      <c r="Q71" s="785"/>
      <c r="R71" s="786"/>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787">
        <f>IF($BB$3="４週",SUM(S71:AT71),IF($BB$3="暦月",SUM(S71:AW71),""))</f>
        <v>0</v>
      </c>
      <c r="AY71" s="788"/>
      <c r="AZ71" s="789">
        <f>IF($BB$3="４週",AX71/4,IF($BB$3="暦月",'認知症対応型通所（100名）'!AX71/('認知症対応型通所（100名）'!$BB$8/7),""))</f>
        <v>0</v>
      </c>
      <c r="BA71" s="790"/>
      <c r="BB71" s="780"/>
      <c r="BC71" s="732"/>
      <c r="BD71" s="732"/>
      <c r="BE71" s="732"/>
      <c r="BF71" s="733"/>
    </row>
    <row r="72" spans="2:58" ht="20.25" customHeight="1">
      <c r="B72" s="808"/>
      <c r="C72" s="815"/>
      <c r="D72" s="816"/>
      <c r="E72" s="817"/>
      <c r="F72" s="121">
        <f>C70</f>
        <v>0</v>
      </c>
      <c r="G72" s="818"/>
      <c r="H72" s="724"/>
      <c r="I72" s="722"/>
      <c r="J72" s="722"/>
      <c r="K72" s="723"/>
      <c r="L72" s="807"/>
      <c r="M72" s="782"/>
      <c r="N72" s="782"/>
      <c r="O72" s="783"/>
      <c r="P72" s="791" t="s">
        <v>50</v>
      </c>
      <c r="Q72" s="792"/>
      <c r="R72" s="793"/>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767">
        <f>IF($BB$3="４週",SUM(S72:AT72),IF($BB$3="暦月",SUM(S72:AW72),""))</f>
        <v>0</v>
      </c>
      <c r="AY72" s="768"/>
      <c r="AZ72" s="769">
        <f>IF($BB$3="４週",AX72/4,IF($BB$3="暦月",'認知症対応型通所（100名）'!AX72/('認知症対応型通所（100名）'!$BB$8/7),""))</f>
        <v>0</v>
      </c>
      <c r="BA72" s="770"/>
      <c r="BB72" s="781"/>
      <c r="BC72" s="782"/>
      <c r="BD72" s="782"/>
      <c r="BE72" s="782"/>
      <c r="BF72" s="783"/>
    </row>
    <row r="73" spans="2:58" ht="20.25" customHeight="1">
      <c r="B73" s="808">
        <f>B70+1</f>
        <v>18</v>
      </c>
      <c r="C73" s="809"/>
      <c r="D73" s="810"/>
      <c r="E73" s="811"/>
      <c r="F73" s="118"/>
      <c r="G73" s="718"/>
      <c r="H73" s="721"/>
      <c r="I73" s="722"/>
      <c r="J73" s="722"/>
      <c r="K73" s="723"/>
      <c r="L73" s="728"/>
      <c r="M73" s="729"/>
      <c r="N73" s="729"/>
      <c r="O73" s="730"/>
      <c r="P73" s="737" t="s">
        <v>49</v>
      </c>
      <c r="Q73" s="738"/>
      <c r="R73" s="739"/>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926"/>
      <c r="AY73" s="927"/>
      <c r="AZ73" s="928"/>
      <c r="BA73" s="929"/>
      <c r="BB73" s="779"/>
      <c r="BC73" s="729"/>
      <c r="BD73" s="729"/>
      <c r="BE73" s="729"/>
      <c r="BF73" s="730"/>
    </row>
    <row r="74" spans="2:58" ht="20.25" customHeight="1">
      <c r="B74" s="808"/>
      <c r="C74" s="812"/>
      <c r="D74" s="813"/>
      <c r="E74" s="814"/>
      <c r="F74" s="92"/>
      <c r="G74" s="719"/>
      <c r="H74" s="724"/>
      <c r="I74" s="722"/>
      <c r="J74" s="722"/>
      <c r="K74" s="723"/>
      <c r="L74" s="731"/>
      <c r="M74" s="732"/>
      <c r="N74" s="732"/>
      <c r="O74" s="733"/>
      <c r="P74" s="784" t="s">
        <v>15</v>
      </c>
      <c r="Q74" s="785"/>
      <c r="R74" s="786"/>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787">
        <f>IF($BB$3="４週",SUM(S74:AT74),IF($BB$3="暦月",SUM(S74:AW74),""))</f>
        <v>0</v>
      </c>
      <c r="AY74" s="788"/>
      <c r="AZ74" s="789">
        <f>IF($BB$3="４週",AX74/4,IF($BB$3="暦月",'認知症対応型通所（100名）'!AX74/('認知症対応型通所（100名）'!$BB$8/7),""))</f>
        <v>0</v>
      </c>
      <c r="BA74" s="790"/>
      <c r="BB74" s="780"/>
      <c r="BC74" s="732"/>
      <c r="BD74" s="732"/>
      <c r="BE74" s="732"/>
      <c r="BF74" s="733"/>
    </row>
    <row r="75" spans="2:58" ht="20.25" customHeight="1">
      <c r="B75" s="808"/>
      <c r="C75" s="815"/>
      <c r="D75" s="816"/>
      <c r="E75" s="817"/>
      <c r="F75" s="121">
        <f>C73</f>
        <v>0</v>
      </c>
      <c r="G75" s="818"/>
      <c r="H75" s="724"/>
      <c r="I75" s="722"/>
      <c r="J75" s="722"/>
      <c r="K75" s="723"/>
      <c r="L75" s="807"/>
      <c r="M75" s="782"/>
      <c r="N75" s="782"/>
      <c r="O75" s="783"/>
      <c r="P75" s="791" t="s">
        <v>50</v>
      </c>
      <c r="Q75" s="792"/>
      <c r="R75" s="793"/>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767">
        <f>IF($BB$3="４週",SUM(S75:AT75),IF($BB$3="暦月",SUM(S75:AW75),""))</f>
        <v>0</v>
      </c>
      <c r="AY75" s="768"/>
      <c r="AZ75" s="769">
        <f>IF($BB$3="４週",AX75/4,IF($BB$3="暦月",'認知症対応型通所（100名）'!AX75/('認知症対応型通所（100名）'!$BB$8/7),""))</f>
        <v>0</v>
      </c>
      <c r="BA75" s="770"/>
      <c r="BB75" s="781"/>
      <c r="BC75" s="782"/>
      <c r="BD75" s="782"/>
      <c r="BE75" s="782"/>
      <c r="BF75" s="783"/>
    </row>
    <row r="76" spans="2:58" ht="20.25" customHeight="1">
      <c r="B76" s="808">
        <f>B73+1</f>
        <v>19</v>
      </c>
      <c r="C76" s="809"/>
      <c r="D76" s="810"/>
      <c r="E76" s="811"/>
      <c r="F76" s="118"/>
      <c r="G76" s="718"/>
      <c r="H76" s="721"/>
      <c r="I76" s="722"/>
      <c r="J76" s="722"/>
      <c r="K76" s="723"/>
      <c r="L76" s="728"/>
      <c r="M76" s="729"/>
      <c r="N76" s="729"/>
      <c r="O76" s="730"/>
      <c r="P76" s="737" t="s">
        <v>49</v>
      </c>
      <c r="Q76" s="738"/>
      <c r="R76" s="739"/>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926"/>
      <c r="AY76" s="927"/>
      <c r="AZ76" s="928"/>
      <c r="BA76" s="929"/>
      <c r="BB76" s="779"/>
      <c r="BC76" s="729"/>
      <c r="BD76" s="729"/>
      <c r="BE76" s="729"/>
      <c r="BF76" s="730"/>
    </row>
    <row r="77" spans="2:58" ht="20.25" customHeight="1">
      <c r="B77" s="808"/>
      <c r="C77" s="812"/>
      <c r="D77" s="813"/>
      <c r="E77" s="814"/>
      <c r="F77" s="92"/>
      <c r="G77" s="719"/>
      <c r="H77" s="724"/>
      <c r="I77" s="722"/>
      <c r="J77" s="722"/>
      <c r="K77" s="723"/>
      <c r="L77" s="731"/>
      <c r="M77" s="732"/>
      <c r="N77" s="732"/>
      <c r="O77" s="733"/>
      <c r="P77" s="784" t="s">
        <v>15</v>
      </c>
      <c r="Q77" s="785"/>
      <c r="R77" s="786"/>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787">
        <f>IF($BB$3="４週",SUM(S77:AT77),IF($BB$3="暦月",SUM(S77:AW77),""))</f>
        <v>0</v>
      </c>
      <c r="AY77" s="788"/>
      <c r="AZ77" s="789">
        <f>IF($BB$3="４週",AX77/4,IF($BB$3="暦月",'認知症対応型通所（100名）'!AX77/('認知症対応型通所（100名）'!$BB$8/7),""))</f>
        <v>0</v>
      </c>
      <c r="BA77" s="790"/>
      <c r="BB77" s="780"/>
      <c r="BC77" s="732"/>
      <c r="BD77" s="732"/>
      <c r="BE77" s="732"/>
      <c r="BF77" s="733"/>
    </row>
    <row r="78" spans="2:58" ht="20.25" customHeight="1">
      <c r="B78" s="808"/>
      <c r="C78" s="815"/>
      <c r="D78" s="816"/>
      <c r="E78" s="817"/>
      <c r="F78" s="121">
        <f>C76</f>
        <v>0</v>
      </c>
      <c r="G78" s="818"/>
      <c r="H78" s="724"/>
      <c r="I78" s="722"/>
      <c r="J78" s="722"/>
      <c r="K78" s="723"/>
      <c r="L78" s="807"/>
      <c r="M78" s="782"/>
      <c r="N78" s="782"/>
      <c r="O78" s="783"/>
      <c r="P78" s="791" t="s">
        <v>50</v>
      </c>
      <c r="Q78" s="792"/>
      <c r="R78" s="793"/>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767">
        <f>IF($BB$3="４週",SUM(S78:AT78),IF($BB$3="暦月",SUM(S78:AW78),""))</f>
        <v>0</v>
      </c>
      <c r="AY78" s="768"/>
      <c r="AZ78" s="769">
        <f>IF($BB$3="４週",AX78/4,IF($BB$3="暦月",'認知症対応型通所（100名）'!AX78/('認知症対応型通所（100名）'!$BB$8/7),""))</f>
        <v>0</v>
      </c>
      <c r="BA78" s="770"/>
      <c r="BB78" s="781"/>
      <c r="BC78" s="782"/>
      <c r="BD78" s="782"/>
      <c r="BE78" s="782"/>
      <c r="BF78" s="783"/>
    </row>
    <row r="79" spans="2:58" ht="20.25" customHeight="1">
      <c r="B79" s="808">
        <f>B76+1</f>
        <v>20</v>
      </c>
      <c r="C79" s="809"/>
      <c r="D79" s="810"/>
      <c r="E79" s="811"/>
      <c r="F79" s="118"/>
      <c r="G79" s="718"/>
      <c r="H79" s="721"/>
      <c r="I79" s="722"/>
      <c r="J79" s="722"/>
      <c r="K79" s="723"/>
      <c r="L79" s="728"/>
      <c r="M79" s="729"/>
      <c r="N79" s="729"/>
      <c r="O79" s="730"/>
      <c r="P79" s="737" t="s">
        <v>49</v>
      </c>
      <c r="Q79" s="738"/>
      <c r="R79" s="739"/>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926"/>
      <c r="AY79" s="927"/>
      <c r="AZ79" s="928"/>
      <c r="BA79" s="929"/>
      <c r="BB79" s="779"/>
      <c r="BC79" s="729"/>
      <c r="BD79" s="729"/>
      <c r="BE79" s="729"/>
      <c r="BF79" s="730"/>
    </row>
    <row r="80" spans="2:58" ht="20.25" customHeight="1">
      <c r="B80" s="808"/>
      <c r="C80" s="812"/>
      <c r="D80" s="813"/>
      <c r="E80" s="814"/>
      <c r="F80" s="92"/>
      <c r="G80" s="719"/>
      <c r="H80" s="724"/>
      <c r="I80" s="722"/>
      <c r="J80" s="722"/>
      <c r="K80" s="723"/>
      <c r="L80" s="731"/>
      <c r="M80" s="732"/>
      <c r="N80" s="732"/>
      <c r="O80" s="733"/>
      <c r="P80" s="784" t="s">
        <v>15</v>
      </c>
      <c r="Q80" s="785"/>
      <c r="R80" s="786"/>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787">
        <f>IF($BB$3="４週",SUM(S80:AT80),IF($BB$3="暦月",SUM(S80:AW80),""))</f>
        <v>0</v>
      </c>
      <c r="AY80" s="788"/>
      <c r="AZ80" s="789">
        <f>IF($BB$3="４週",AX80/4,IF($BB$3="暦月",'認知症対応型通所（100名）'!AX80/('認知症対応型通所（100名）'!$BB$8/7),""))</f>
        <v>0</v>
      </c>
      <c r="BA80" s="790"/>
      <c r="BB80" s="780"/>
      <c r="BC80" s="732"/>
      <c r="BD80" s="732"/>
      <c r="BE80" s="732"/>
      <c r="BF80" s="733"/>
    </row>
    <row r="81" spans="2:58" ht="20.25" customHeight="1">
      <c r="B81" s="808"/>
      <c r="C81" s="815"/>
      <c r="D81" s="816"/>
      <c r="E81" s="817"/>
      <c r="F81" s="121">
        <f>C79</f>
        <v>0</v>
      </c>
      <c r="G81" s="818"/>
      <c r="H81" s="724"/>
      <c r="I81" s="722"/>
      <c r="J81" s="722"/>
      <c r="K81" s="723"/>
      <c r="L81" s="807"/>
      <c r="M81" s="782"/>
      <c r="N81" s="782"/>
      <c r="O81" s="783"/>
      <c r="P81" s="791" t="s">
        <v>50</v>
      </c>
      <c r="Q81" s="792"/>
      <c r="R81" s="793"/>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767">
        <f>IF($BB$3="４週",SUM(S81:AT81),IF($BB$3="暦月",SUM(S81:AW81),""))</f>
        <v>0</v>
      </c>
      <c r="AY81" s="768"/>
      <c r="AZ81" s="769">
        <f>IF($BB$3="４週",AX81/4,IF($BB$3="暦月",'認知症対応型通所（100名）'!AX81/('認知症対応型通所（100名）'!$BB$8/7),""))</f>
        <v>0</v>
      </c>
      <c r="BA81" s="770"/>
      <c r="BB81" s="781"/>
      <c r="BC81" s="782"/>
      <c r="BD81" s="782"/>
      <c r="BE81" s="782"/>
      <c r="BF81" s="783"/>
    </row>
    <row r="82" spans="2:58" ht="20.25" customHeight="1">
      <c r="B82" s="808">
        <f>B79+1</f>
        <v>21</v>
      </c>
      <c r="C82" s="809"/>
      <c r="D82" s="810"/>
      <c r="E82" s="811"/>
      <c r="F82" s="118"/>
      <c r="G82" s="718"/>
      <c r="H82" s="721"/>
      <c r="I82" s="722"/>
      <c r="J82" s="722"/>
      <c r="K82" s="723"/>
      <c r="L82" s="728"/>
      <c r="M82" s="729"/>
      <c r="N82" s="729"/>
      <c r="O82" s="730"/>
      <c r="P82" s="737" t="s">
        <v>49</v>
      </c>
      <c r="Q82" s="738"/>
      <c r="R82" s="739"/>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926"/>
      <c r="AY82" s="927"/>
      <c r="AZ82" s="928"/>
      <c r="BA82" s="929"/>
      <c r="BB82" s="779"/>
      <c r="BC82" s="729"/>
      <c r="BD82" s="729"/>
      <c r="BE82" s="729"/>
      <c r="BF82" s="730"/>
    </row>
    <row r="83" spans="2:58" ht="20.25" customHeight="1">
      <c r="B83" s="808"/>
      <c r="C83" s="812"/>
      <c r="D83" s="813"/>
      <c r="E83" s="814"/>
      <c r="F83" s="92"/>
      <c r="G83" s="719"/>
      <c r="H83" s="724"/>
      <c r="I83" s="722"/>
      <c r="J83" s="722"/>
      <c r="K83" s="723"/>
      <c r="L83" s="731"/>
      <c r="M83" s="732"/>
      <c r="N83" s="732"/>
      <c r="O83" s="733"/>
      <c r="P83" s="784" t="s">
        <v>15</v>
      </c>
      <c r="Q83" s="785"/>
      <c r="R83" s="786"/>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787">
        <f>IF($BB$3="４週",SUM(S83:AT83),IF($BB$3="暦月",SUM(S83:AW83),""))</f>
        <v>0</v>
      </c>
      <c r="AY83" s="788"/>
      <c r="AZ83" s="789">
        <f>IF($BB$3="４週",AX83/4,IF($BB$3="暦月",'認知症対応型通所（100名）'!AX83/('認知症対応型通所（100名）'!$BB$8/7),""))</f>
        <v>0</v>
      </c>
      <c r="BA83" s="790"/>
      <c r="BB83" s="780"/>
      <c r="BC83" s="732"/>
      <c r="BD83" s="732"/>
      <c r="BE83" s="732"/>
      <c r="BF83" s="733"/>
    </row>
    <row r="84" spans="2:58" ht="20.25" customHeight="1">
      <c r="B84" s="808"/>
      <c r="C84" s="815"/>
      <c r="D84" s="816"/>
      <c r="E84" s="817"/>
      <c r="F84" s="121">
        <f>C82</f>
        <v>0</v>
      </c>
      <c r="G84" s="818"/>
      <c r="H84" s="724"/>
      <c r="I84" s="722"/>
      <c r="J84" s="722"/>
      <c r="K84" s="723"/>
      <c r="L84" s="807"/>
      <c r="M84" s="782"/>
      <c r="N84" s="782"/>
      <c r="O84" s="783"/>
      <c r="P84" s="791" t="s">
        <v>50</v>
      </c>
      <c r="Q84" s="792"/>
      <c r="R84" s="793"/>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767">
        <f>IF($BB$3="４週",SUM(S84:AT84),IF($BB$3="暦月",SUM(S84:AW84),""))</f>
        <v>0</v>
      </c>
      <c r="AY84" s="768"/>
      <c r="AZ84" s="769">
        <f>IF($BB$3="４週",AX84/4,IF($BB$3="暦月",'認知症対応型通所（100名）'!AX84/('認知症対応型通所（100名）'!$BB$8/7),""))</f>
        <v>0</v>
      </c>
      <c r="BA84" s="770"/>
      <c r="BB84" s="781"/>
      <c r="BC84" s="782"/>
      <c r="BD84" s="782"/>
      <c r="BE84" s="782"/>
      <c r="BF84" s="783"/>
    </row>
    <row r="85" spans="2:58" ht="20.25" customHeight="1">
      <c r="B85" s="808">
        <f>B82+1</f>
        <v>22</v>
      </c>
      <c r="C85" s="809"/>
      <c r="D85" s="810"/>
      <c r="E85" s="811"/>
      <c r="F85" s="118"/>
      <c r="G85" s="718"/>
      <c r="H85" s="721"/>
      <c r="I85" s="722"/>
      <c r="J85" s="722"/>
      <c r="K85" s="723"/>
      <c r="L85" s="728"/>
      <c r="M85" s="729"/>
      <c r="N85" s="729"/>
      <c r="O85" s="730"/>
      <c r="P85" s="737" t="s">
        <v>49</v>
      </c>
      <c r="Q85" s="738"/>
      <c r="R85" s="739"/>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926"/>
      <c r="AY85" s="927"/>
      <c r="AZ85" s="928"/>
      <c r="BA85" s="929"/>
      <c r="BB85" s="779"/>
      <c r="BC85" s="729"/>
      <c r="BD85" s="729"/>
      <c r="BE85" s="729"/>
      <c r="BF85" s="730"/>
    </row>
    <row r="86" spans="2:58" ht="20.25" customHeight="1">
      <c r="B86" s="808"/>
      <c r="C86" s="812"/>
      <c r="D86" s="813"/>
      <c r="E86" s="814"/>
      <c r="F86" s="92"/>
      <c r="G86" s="719"/>
      <c r="H86" s="724"/>
      <c r="I86" s="722"/>
      <c r="J86" s="722"/>
      <c r="K86" s="723"/>
      <c r="L86" s="731"/>
      <c r="M86" s="732"/>
      <c r="N86" s="732"/>
      <c r="O86" s="733"/>
      <c r="P86" s="784" t="s">
        <v>15</v>
      </c>
      <c r="Q86" s="785"/>
      <c r="R86" s="786"/>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787">
        <f>IF($BB$3="４週",SUM(S86:AT86),IF($BB$3="暦月",SUM(S86:AW86),""))</f>
        <v>0</v>
      </c>
      <c r="AY86" s="788"/>
      <c r="AZ86" s="789">
        <f>IF($BB$3="４週",AX86/4,IF($BB$3="暦月",'認知症対応型通所（100名）'!AX86/('認知症対応型通所（100名）'!$BB$8/7),""))</f>
        <v>0</v>
      </c>
      <c r="BA86" s="790"/>
      <c r="BB86" s="780"/>
      <c r="BC86" s="732"/>
      <c r="BD86" s="732"/>
      <c r="BE86" s="732"/>
      <c r="BF86" s="733"/>
    </row>
    <row r="87" spans="2:58" ht="20.25" customHeight="1">
      <c r="B87" s="808"/>
      <c r="C87" s="815"/>
      <c r="D87" s="816"/>
      <c r="E87" s="817"/>
      <c r="F87" s="121">
        <f>C85</f>
        <v>0</v>
      </c>
      <c r="G87" s="818"/>
      <c r="H87" s="724"/>
      <c r="I87" s="722"/>
      <c r="J87" s="722"/>
      <c r="K87" s="723"/>
      <c r="L87" s="807"/>
      <c r="M87" s="782"/>
      <c r="N87" s="782"/>
      <c r="O87" s="783"/>
      <c r="P87" s="791" t="s">
        <v>50</v>
      </c>
      <c r="Q87" s="792"/>
      <c r="R87" s="793"/>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767">
        <f>IF($BB$3="４週",SUM(S87:AT87),IF($BB$3="暦月",SUM(S87:AW87),""))</f>
        <v>0</v>
      </c>
      <c r="AY87" s="768"/>
      <c r="AZ87" s="769">
        <f>IF($BB$3="４週",AX87/4,IF($BB$3="暦月",'認知症対応型通所（100名）'!AX87/('認知症対応型通所（100名）'!$BB$8/7),""))</f>
        <v>0</v>
      </c>
      <c r="BA87" s="770"/>
      <c r="BB87" s="781"/>
      <c r="BC87" s="782"/>
      <c r="BD87" s="782"/>
      <c r="BE87" s="782"/>
      <c r="BF87" s="783"/>
    </row>
    <row r="88" spans="2:58" ht="20.25" customHeight="1">
      <c r="B88" s="808">
        <f>B85+1</f>
        <v>23</v>
      </c>
      <c r="C88" s="809"/>
      <c r="D88" s="810"/>
      <c r="E88" s="811"/>
      <c r="F88" s="118"/>
      <c r="G88" s="718"/>
      <c r="H88" s="721"/>
      <c r="I88" s="722"/>
      <c r="J88" s="722"/>
      <c r="K88" s="723"/>
      <c r="L88" s="728"/>
      <c r="M88" s="729"/>
      <c r="N88" s="729"/>
      <c r="O88" s="730"/>
      <c r="P88" s="737" t="s">
        <v>49</v>
      </c>
      <c r="Q88" s="738"/>
      <c r="R88" s="739"/>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926"/>
      <c r="AY88" s="927"/>
      <c r="AZ88" s="928"/>
      <c r="BA88" s="929"/>
      <c r="BB88" s="779"/>
      <c r="BC88" s="729"/>
      <c r="BD88" s="729"/>
      <c r="BE88" s="729"/>
      <c r="BF88" s="730"/>
    </row>
    <row r="89" spans="2:58" ht="20.25" customHeight="1">
      <c r="B89" s="808"/>
      <c r="C89" s="812"/>
      <c r="D89" s="813"/>
      <c r="E89" s="814"/>
      <c r="F89" s="92"/>
      <c r="G89" s="719"/>
      <c r="H89" s="724"/>
      <c r="I89" s="722"/>
      <c r="J89" s="722"/>
      <c r="K89" s="723"/>
      <c r="L89" s="731"/>
      <c r="M89" s="732"/>
      <c r="N89" s="732"/>
      <c r="O89" s="733"/>
      <c r="P89" s="784" t="s">
        <v>15</v>
      </c>
      <c r="Q89" s="785"/>
      <c r="R89" s="786"/>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787">
        <f>IF($BB$3="４週",SUM(S89:AT89),IF($BB$3="暦月",SUM(S89:AW89),""))</f>
        <v>0</v>
      </c>
      <c r="AY89" s="788"/>
      <c r="AZ89" s="789">
        <f>IF($BB$3="４週",AX89/4,IF($BB$3="暦月",'認知症対応型通所（100名）'!AX89/('認知症対応型通所（100名）'!$BB$8/7),""))</f>
        <v>0</v>
      </c>
      <c r="BA89" s="790"/>
      <c r="BB89" s="780"/>
      <c r="BC89" s="732"/>
      <c r="BD89" s="732"/>
      <c r="BE89" s="732"/>
      <c r="BF89" s="733"/>
    </row>
    <row r="90" spans="2:58" ht="20.25" customHeight="1">
      <c r="B90" s="808"/>
      <c r="C90" s="815"/>
      <c r="D90" s="816"/>
      <c r="E90" s="817"/>
      <c r="F90" s="121">
        <f>C88</f>
        <v>0</v>
      </c>
      <c r="G90" s="818"/>
      <c r="H90" s="724"/>
      <c r="I90" s="722"/>
      <c r="J90" s="722"/>
      <c r="K90" s="723"/>
      <c r="L90" s="807"/>
      <c r="M90" s="782"/>
      <c r="N90" s="782"/>
      <c r="O90" s="783"/>
      <c r="P90" s="791" t="s">
        <v>50</v>
      </c>
      <c r="Q90" s="792"/>
      <c r="R90" s="793"/>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767">
        <f>IF($BB$3="４週",SUM(S90:AT90),IF($BB$3="暦月",SUM(S90:AW90),""))</f>
        <v>0</v>
      </c>
      <c r="AY90" s="768"/>
      <c r="AZ90" s="769">
        <f>IF($BB$3="４週",AX90/4,IF($BB$3="暦月",'認知症対応型通所（100名）'!AX90/('認知症対応型通所（100名）'!$BB$8/7),""))</f>
        <v>0</v>
      </c>
      <c r="BA90" s="770"/>
      <c r="BB90" s="781"/>
      <c r="BC90" s="782"/>
      <c r="BD90" s="782"/>
      <c r="BE90" s="782"/>
      <c r="BF90" s="783"/>
    </row>
    <row r="91" spans="2:58" ht="20.25" customHeight="1">
      <c r="B91" s="808">
        <f>B88+1</f>
        <v>24</v>
      </c>
      <c r="C91" s="809"/>
      <c r="D91" s="810"/>
      <c r="E91" s="811"/>
      <c r="F91" s="118"/>
      <c r="G91" s="718"/>
      <c r="H91" s="721"/>
      <c r="I91" s="722"/>
      <c r="J91" s="722"/>
      <c r="K91" s="723"/>
      <c r="L91" s="728"/>
      <c r="M91" s="729"/>
      <c r="N91" s="729"/>
      <c r="O91" s="730"/>
      <c r="P91" s="737" t="s">
        <v>49</v>
      </c>
      <c r="Q91" s="738"/>
      <c r="R91" s="739"/>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926"/>
      <c r="AY91" s="927"/>
      <c r="AZ91" s="928"/>
      <c r="BA91" s="929"/>
      <c r="BB91" s="779"/>
      <c r="BC91" s="729"/>
      <c r="BD91" s="729"/>
      <c r="BE91" s="729"/>
      <c r="BF91" s="730"/>
    </row>
    <row r="92" spans="2:58" ht="20.25" customHeight="1">
      <c r="B92" s="808"/>
      <c r="C92" s="812"/>
      <c r="D92" s="813"/>
      <c r="E92" s="814"/>
      <c r="F92" s="92"/>
      <c r="G92" s="719"/>
      <c r="H92" s="724"/>
      <c r="I92" s="722"/>
      <c r="J92" s="722"/>
      <c r="K92" s="723"/>
      <c r="L92" s="731"/>
      <c r="M92" s="732"/>
      <c r="N92" s="732"/>
      <c r="O92" s="733"/>
      <c r="P92" s="784" t="s">
        <v>15</v>
      </c>
      <c r="Q92" s="785"/>
      <c r="R92" s="786"/>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787">
        <f>IF($BB$3="４週",SUM(S92:AT92),IF($BB$3="暦月",SUM(S92:AW92),""))</f>
        <v>0</v>
      </c>
      <c r="AY92" s="788"/>
      <c r="AZ92" s="789">
        <f>IF($BB$3="４週",AX92/4,IF($BB$3="暦月",'認知症対応型通所（100名）'!AX92/('認知症対応型通所（100名）'!$BB$8/7),""))</f>
        <v>0</v>
      </c>
      <c r="BA92" s="790"/>
      <c r="BB92" s="780"/>
      <c r="BC92" s="732"/>
      <c r="BD92" s="732"/>
      <c r="BE92" s="732"/>
      <c r="BF92" s="733"/>
    </row>
    <row r="93" spans="2:58" ht="20.25" customHeight="1">
      <c r="B93" s="808"/>
      <c r="C93" s="815"/>
      <c r="D93" s="816"/>
      <c r="E93" s="817"/>
      <c r="F93" s="121">
        <f>C91</f>
        <v>0</v>
      </c>
      <c r="G93" s="818"/>
      <c r="H93" s="724"/>
      <c r="I93" s="722"/>
      <c r="J93" s="722"/>
      <c r="K93" s="723"/>
      <c r="L93" s="807"/>
      <c r="M93" s="782"/>
      <c r="N93" s="782"/>
      <c r="O93" s="783"/>
      <c r="P93" s="791" t="s">
        <v>50</v>
      </c>
      <c r="Q93" s="792"/>
      <c r="R93" s="793"/>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767">
        <f>IF($BB$3="４週",SUM(S93:AT93),IF($BB$3="暦月",SUM(S93:AW93),""))</f>
        <v>0</v>
      </c>
      <c r="AY93" s="768"/>
      <c r="AZ93" s="769">
        <f>IF($BB$3="４週",AX93/4,IF($BB$3="暦月",'認知症対応型通所（100名）'!AX93/('認知症対応型通所（100名）'!$BB$8/7),""))</f>
        <v>0</v>
      </c>
      <c r="BA93" s="770"/>
      <c r="BB93" s="781"/>
      <c r="BC93" s="782"/>
      <c r="BD93" s="782"/>
      <c r="BE93" s="782"/>
      <c r="BF93" s="783"/>
    </row>
    <row r="94" spans="2:58" ht="20.25" customHeight="1">
      <c r="B94" s="808">
        <f>B91+1</f>
        <v>25</v>
      </c>
      <c r="C94" s="809"/>
      <c r="D94" s="810"/>
      <c r="E94" s="811"/>
      <c r="F94" s="118"/>
      <c r="G94" s="718"/>
      <c r="H94" s="721"/>
      <c r="I94" s="722"/>
      <c r="J94" s="722"/>
      <c r="K94" s="723"/>
      <c r="L94" s="728"/>
      <c r="M94" s="729"/>
      <c r="N94" s="729"/>
      <c r="O94" s="730"/>
      <c r="P94" s="737" t="s">
        <v>49</v>
      </c>
      <c r="Q94" s="738"/>
      <c r="R94" s="739"/>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926"/>
      <c r="AY94" s="927"/>
      <c r="AZ94" s="928"/>
      <c r="BA94" s="929"/>
      <c r="BB94" s="779"/>
      <c r="BC94" s="729"/>
      <c r="BD94" s="729"/>
      <c r="BE94" s="729"/>
      <c r="BF94" s="730"/>
    </row>
    <row r="95" spans="2:58" ht="20.25" customHeight="1">
      <c r="B95" s="808"/>
      <c r="C95" s="812"/>
      <c r="D95" s="813"/>
      <c r="E95" s="814"/>
      <c r="F95" s="92"/>
      <c r="G95" s="719"/>
      <c r="H95" s="724"/>
      <c r="I95" s="722"/>
      <c r="J95" s="722"/>
      <c r="K95" s="723"/>
      <c r="L95" s="731"/>
      <c r="M95" s="732"/>
      <c r="N95" s="732"/>
      <c r="O95" s="733"/>
      <c r="P95" s="784" t="s">
        <v>15</v>
      </c>
      <c r="Q95" s="785"/>
      <c r="R95" s="786"/>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787">
        <f>IF($BB$3="４週",SUM(S95:AT95),IF($BB$3="暦月",SUM(S95:AW95),""))</f>
        <v>0</v>
      </c>
      <c r="AY95" s="788"/>
      <c r="AZ95" s="789">
        <f>IF($BB$3="４週",AX95/4,IF($BB$3="暦月",'認知症対応型通所（100名）'!AX95/('認知症対応型通所（100名）'!$BB$8/7),""))</f>
        <v>0</v>
      </c>
      <c r="BA95" s="790"/>
      <c r="BB95" s="780"/>
      <c r="BC95" s="732"/>
      <c r="BD95" s="732"/>
      <c r="BE95" s="732"/>
      <c r="BF95" s="733"/>
    </row>
    <row r="96" spans="2:58" ht="20.25" customHeight="1">
      <c r="B96" s="808"/>
      <c r="C96" s="815"/>
      <c r="D96" s="816"/>
      <c r="E96" s="817"/>
      <c r="F96" s="121">
        <f>C94</f>
        <v>0</v>
      </c>
      <c r="G96" s="818"/>
      <c r="H96" s="724"/>
      <c r="I96" s="722"/>
      <c r="J96" s="722"/>
      <c r="K96" s="723"/>
      <c r="L96" s="807"/>
      <c r="M96" s="782"/>
      <c r="N96" s="782"/>
      <c r="O96" s="783"/>
      <c r="P96" s="791" t="s">
        <v>50</v>
      </c>
      <c r="Q96" s="792"/>
      <c r="R96" s="793"/>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767">
        <f>IF($BB$3="４週",SUM(S96:AT96),IF($BB$3="暦月",SUM(S96:AW96),""))</f>
        <v>0</v>
      </c>
      <c r="AY96" s="768"/>
      <c r="AZ96" s="769">
        <f>IF($BB$3="４週",AX96/4,IF($BB$3="暦月",'認知症対応型通所（100名）'!AX96/('認知症対応型通所（100名）'!$BB$8/7),""))</f>
        <v>0</v>
      </c>
      <c r="BA96" s="770"/>
      <c r="BB96" s="781"/>
      <c r="BC96" s="782"/>
      <c r="BD96" s="782"/>
      <c r="BE96" s="782"/>
      <c r="BF96" s="783"/>
    </row>
    <row r="97" spans="2:58" ht="20.25" customHeight="1">
      <c r="B97" s="808">
        <f>B94+1</f>
        <v>26</v>
      </c>
      <c r="C97" s="809"/>
      <c r="D97" s="810"/>
      <c r="E97" s="811"/>
      <c r="F97" s="118"/>
      <c r="G97" s="718"/>
      <c r="H97" s="721"/>
      <c r="I97" s="722"/>
      <c r="J97" s="722"/>
      <c r="K97" s="723"/>
      <c r="L97" s="728"/>
      <c r="M97" s="729"/>
      <c r="N97" s="729"/>
      <c r="O97" s="730"/>
      <c r="P97" s="737" t="s">
        <v>49</v>
      </c>
      <c r="Q97" s="738"/>
      <c r="R97" s="739"/>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926"/>
      <c r="AY97" s="927"/>
      <c r="AZ97" s="928"/>
      <c r="BA97" s="929"/>
      <c r="BB97" s="779"/>
      <c r="BC97" s="729"/>
      <c r="BD97" s="729"/>
      <c r="BE97" s="729"/>
      <c r="BF97" s="730"/>
    </row>
    <row r="98" spans="2:58" ht="20.25" customHeight="1">
      <c r="B98" s="808"/>
      <c r="C98" s="812"/>
      <c r="D98" s="813"/>
      <c r="E98" s="814"/>
      <c r="F98" s="92"/>
      <c r="G98" s="719"/>
      <c r="H98" s="724"/>
      <c r="I98" s="722"/>
      <c r="J98" s="722"/>
      <c r="K98" s="723"/>
      <c r="L98" s="731"/>
      <c r="M98" s="732"/>
      <c r="N98" s="732"/>
      <c r="O98" s="733"/>
      <c r="P98" s="784" t="s">
        <v>15</v>
      </c>
      <c r="Q98" s="785"/>
      <c r="R98" s="786"/>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787">
        <f>IF($BB$3="４週",SUM(S98:AT98),IF($BB$3="暦月",SUM(S98:AW98),""))</f>
        <v>0</v>
      </c>
      <c r="AY98" s="788"/>
      <c r="AZ98" s="789">
        <f>IF($BB$3="４週",AX98/4,IF($BB$3="暦月",'認知症対応型通所（100名）'!AX98/('認知症対応型通所（100名）'!$BB$8/7),""))</f>
        <v>0</v>
      </c>
      <c r="BA98" s="790"/>
      <c r="BB98" s="780"/>
      <c r="BC98" s="732"/>
      <c r="BD98" s="732"/>
      <c r="BE98" s="732"/>
      <c r="BF98" s="733"/>
    </row>
    <row r="99" spans="2:58" ht="20.25" customHeight="1">
      <c r="B99" s="808"/>
      <c r="C99" s="815"/>
      <c r="D99" s="816"/>
      <c r="E99" s="817"/>
      <c r="F99" s="121">
        <f>C97</f>
        <v>0</v>
      </c>
      <c r="G99" s="818"/>
      <c r="H99" s="724"/>
      <c r="I99" s="722"/>
      <c r="J99" s="722"/>
      <c r="K99" s="723"/>
      <c r="L99" s="807"/>
      <c r="M99" s="782"/>
      <c r="N99" s="782"/>
      <c r="O99" s="783"/>
      <c r="P99" s="791" t="s">
        <v>50</v>
      </c>
      <c r="Q99" s="792"/>
      <c r="R99" s="793"/>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767">
        <f>IF($BB$3="４週",SUM(S99:AT99),IF($BB$3="暦月",SUM(S99:AW99),""))</f>
        <v>0</v>
      </c>
      <c r="AY99" s="768"/>
      <c r="AZ99" s="769">
        <f>IF($BB$3="４週",AX99/4,IF($BB$3="暦月",'認知症対応型通所（100名）'!AX99/('認知症対応型通所（100名）'!$BB$8/7),""))</f>
        <v>0</v>
      </c>
      <c r="BA99" s="770"/>
      <c r="BB99" s="781"/>
      <c r="BC99" s="782"/>
      <c r="BD99" s="782"/>
      <c r="BE99" s="782"/>
      <c r="BF99" s="783"/>
    </row>
    <row r="100" spans="2:58" ht="20.25" customHeight="1">
      <c r="B100" s="808">
        <f>B97+1</f>
        <v>27</v>
      </c>
      <c r="C100" s="809"/>
      <c r="D100" s="810"/>
      <c r="E100" s="811"/>
      <c r="F100" s="118"/>
      <c r="G100" s="718"/>
      <c r="H100" s="721"/>
      <c r="I100" s="722"/>
      <c r="J100" s="722"/>
      <c r="K100" s="723"/>
      <c r="L100" s="728"/>
      <c r="M100" s="729"/>
      <c r="N100" s="729"/>
      <c r="O100" s="730"/>
      <c r="P100" s="737" t="s">
        <v>49</v>
      </c>
      <c r="Q100" s="738"/>
      <c r="R100" s="739"/>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926"/>
      <c r="AY100" s="927"/>
      <c r="AZ100" s="928"/>
      <c r="BA100" s="929"/>
      <c r="BB100" s="779"/>
      <c r="BC100" s="729"/>
      <c r="BD100" s="729"/>
      <c r="BE100" s="729"/>
      <c r="BF100" s="730"/>
    </row>
    <row r="101" spans="2:58" ht="20.25" customHeight="1">
      <c r="B101" s="808"/>
      <c r="C101" s="812"/>
      <c r="D101" s="813"/>
      <c r="E101" s="814"/>
      <c r="F101" s="92"/>
      <c r="G101" s="719"/>
      <c r="H101" s="724"/>
      <c r="I101" s="722"/>
      <c r="J101" s="722"/>
      <c r="K101" s="723"/>
      <c r="L101" s="731"/>
      <c r="M101" s="732"/>
      <c r="N101" s="732"/>
      <c r="O101" s="733"/>
      <c r="P101" s="784" t="s">
        <v>15</v>
      </c>
      <c r="Q101" s="785"/>
      <c r="R101" s="786"/>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787">
        <f>IF($BB$3="４週",SUM(S101:AT101),IF($BB$3="暦月",SUM(S101:AW101),""))</f>
        <v>0</v>
      </c>
      <c r="AY101" s="788"/>
      <c r="AZ101" s="789">
        <f>IF($BB$3="４週",AX101/4,IF($BB$3="暦月",'認知症対応型通所（100名）'!AX101/('認知症対応型通所（100名）'!$BB$8/7),""))</f>
        <v>0</v>
      </c>
      <c r="BA101" s="790"/>
      <c r="BB101" s="780"/>
      <c r="BC101" s="732"/>
      <c r="BD101" s="732"/>
      <c r="BE101" s="732"/>
      <c r="BF101" s="733"/>
    </row>
    <row r="102" spans="2:58" ht="20.25" customHeight="1">
      <c r="B102" s="808"/>
      <c r="C102" s="815"/>
      <c r="D102" s="816"/>
      <c r="E102" s="817"/>
      <c r="F102" s="121">
        <f>C100</f>
        <v>0</v>
      </c>
      <c r="G102" s="818"/>
      <c r="H102" s="724"/>
      <c r="I102" s="722"/>
      <c r="J102" s="722"/>
      <c r="K102" s="723"/>
      <c r="L102" s="807"/>
      <c r="M102" s="782"/>
      <c r="N102" s="782"/>
      <c r="O102" s="783"/>
      <c r="P102" s="791" t="s">
        <v>50</v>
      </c>
      <c r="Q102" s="792"/>
      <c r="R102" s="793"/>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767">
        <f>IF($BB$3="４週",SUM(S102:AT102),IF($BB$3="暦月",SUM(S102:AW102),""))</f>
        <v>0</v>
      </c>
      <c r="AY102" s="768"/>
      <c r="AZ102" s="769">
        <f>IF($BB$3="４週",AX102/4,IF($BB$3="暦月",'認知症対応型通所（100名）'!AX102/('認知症対応型通所（100名）'!$BB$8/7),""))</f>
        <v>0</v>
      </c>
      <c r="BA102" s="770"/>
      <c r="BB102" s="781"/>
      <c r="BC102" s="782"/>
      <c r="BD102" s="782"/>
      <c r="BE102" s="782"/>
      <c r="BF102" s="783"/>
    </row>
    <row r="103" spans="2:58" ht="20.25" customHeight="1">
      <c r="B103" s="808">
        <f>B100+1</f>
        <v>28</v>
      </c>
      <c r="C103" s="809"/>
      <c r="D103" s="810"/>
      <c r="E103" s="811"/>
      <c r="F103" s="118"/>
      <c r="G103" s="718"/>
      <c r="H103" s="721"/>
      <c r="I103" s="722"/>
      <c r="J103" s="722"/>
      <c r="K103" s="723"/>
      <c r="L103" s="728"/>
      <c r="M103" s="729"/>
      <c r="N103" s="729"/>
      <c r="O103" s="730"/>
      <c r="P103" s="737" t="s">
        <v>49</v>
      </c>
      <c r="Q103" s="738"/>
      <c r="R103" s="739"/>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926"/>
      <c r="AY103" s="927"/>
      <c r="AZ103" s="928"/>
      <c r="BA103" s="929"/>
      <c r="BB103" s="779"/>
      <c r="BC103" s="729"/>
      <c r="BD103" s="729"/>
      <c r="BE103" s="729"/>
      <c r="BF103" s="730"/>
    </row>
    <row r="104" spans="2:58" ht="20.25" customHeight="1">
      <c r="B104" s="808"/>
      <c r="C104" s="812"/>
      <c r="D104" s="813"/>
      <c r="E104" s="814"/>
      <c r="F104" s="92"/>
      <c r="G104" s="719"/>
      <c r="H104" s="724"/>
      <c r="I104" s="722"/>
      <c r="J104" s="722"/>
      <c r="K104" s="723"/>
      <c r="L104" s="731"/>
      <c r="M104" s="732"/>
      <c r="N104" s="732"/>
      <c r="O104" s="733"/>
      <c r="P104" s="784" t="s">
        <v>15</v>
      </c>
      <c r="Q104" s="785"/>
      <c r="R104" s="786"/>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787">
        <f>IF($BB$3="４週",SUM(S104:AT104),IF($BB$3="暦月",SUM(S104:AW104),""))</f>
        <v>0</v>
      </c>
      <c r="AY104" s="788"/>
      <c r="AZ104" s="789">
        <f>IF($BB$3="４週",AX104/4,IF($BB$3="暦月",'認知症対応型通所（100名）'!AX104/('認知症対応型通所（100名）'!$BB$8/7),""))</f>
        <v>0</v>
      </c>
      <c r="BA104" s="790"/>
      <c r="BB104" s="780"/>
      <c r="BC104" s="732"/>
      <c r="BD104" s="732"/>
      <c r="BE104" s="732"/>
      <c r="BF104" s="733"/>
    </row>
    <row r="105" spans="2:58" ht="20.25" customHeight="1">
      <c r="B105" s="808"/>
      <c r="C105" s="815"/>
      <c r="D105" s="816"/>
      <c r="E105" s="817"/>
      <c r="F105" s="121">
        <f>C103</f>
        <v>0</v>
      </c>
      <c r="G105" s="818"/>
      <c r="H105" s="724"/>
      <c r="I105" s="722"/>
      <c r="J105" s="722"/>
      <c r="K105" s="723"/>
      <c r="L105" s="807"/>
      <c r="M105" s="782"/>
      <c r="N105" s="782"/>
      <c r="O105" s="783"/>
      <c r="P105" s="791" t="s">
        <v>50</v>
      </c>
      <c r="Q105" s="792"/>
      <c r="R105" s="793"/>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767">
        <f>IF($BB$3="４週",SUM(S105:AT105),IF($BB$3="暦月",SUM(S105:AW105),""))</f>
        <v>0</v>
      </c>
      <c r="AY105" s="768"/>
      <c r="AZ105" s="769">
        <f>IF($BB$3="４週",AX105/4,IF($BB$3="暦月",'認知症対応型通所（100名）'!AX105/('認知症対応型通所（100名）'!$BB$8/7),""))</f>
        <v>0</v>
      </c>
      <c r="BA105" s="770"/>
      <c r="BB105" s="781"/>
      <c r="BC105" s="782"/>
      <c r="BD105" s="782"/>
      <c r="BE105" s="782"/>
      <c r="BF105" s="783"/>
    </row>
    <row r="106" spans="2:58" ht="20.25" customHeight="1">
      <c r="B106" s="808">
        <f>B103+1</f>
        <v>29</v>
      </c>
      <c r="C106" s="809"/>
      <c r="D106" s="810"/>
      <c r="E106" s="811"/>
      <c r="F106" s="118"/>
      <c r="G106" s="718"/>
      <c r="H106" s="721"/>
      <c r="I106" s="722"/>
      <c r="J106" s="722"/>
      <c r="K106" s="723"/>
      <c r="L106" s="728"/>
      <c r="M106" s="729"/>
      <c r="N106" s="729"/>
      <c r="O106" s="730"/>
      <c r="P106" s="737" t="s">
        <v>49</v>
      </c>
      <c r="Q106" s="738"/>
      <c r="R106" s="739"/>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926"/>
      <c r="AY106" s="927"/>
      <c r="AZ106" s="928"/>
      <c r="BA106" s="929"/>
      <c r="BB106" s="779"/>
      <c r="BC106" s="729"/>
      <c r="BD106" s="729"/>
      <c r="BE106" s="729"/>
      <c r="BF106" s="730"/>
    </row>
    <row r="107" spans="2:58" ht="20.25" customHeight="1">
      <c r="B107" s="808"/>
      <c r="C107" s="812"/>
      <c r="D107" s="813"/>
      <c r="E107" s="814"/>
      <c r="F107" s="92"/>
      <c r="G107" s="719"/>
      <c r="H107" s="724"/>
      <c r="I107" s="722"/>
      <c r="J107" s="722"/>
      <c r="K107" s="723"/>
      <c r="L107" s="731"/>
      <c r="M107" s="732"/>
      <c r="N107" s="732"/>
      <c r="O107" s="733"/>
      <c r="P107" s="784" t="s">
        <v>15</v>
      </c>
      <c r="Q107" s="785"/>
      <c r="R107" s="786"/>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787">
        <f>IF($BB$3="４週",SUM(S107:AT107),IF($BB$3="暦月",SUM(S107:AW107),""))</f>
        <v>0</v>
      </c>
      <c r="AY107" s="788"/>
      <c r="AZ107" s="789">
        <f>IF($BB$3="４週",AX107/4,IF($BB$3="暦月",'認知症対応型通所（100名）'!AX107/('認知症対応型通所（100名）'!$BB$8/7),""))</f>
        <v>0</v>
      </c>
      <c r="BA107" s="790"/>
      <c r="BB107" s="780"/>
      <c r="BC107" s="732"/>
      <c r="BD107" s="732"/>
      <c r="BE107" s="732"/>
      <c r="BF107" s="733"/>
    </row>
    <row r="108" spans="2:58" ht="20.25" customHeight="1">
      <c r="B108" s="808"/>
      <c r="C108" s="815"/>
      <c r="D108" s="816"/>
      <c r="E108" s="817"/>
      <c r="F108" s="121">
        <f>C106</f>
        <v>0</v>
      </c>
      <c r="G108" s="818"/>
      <c r="H108" s="724"/>
      <c r="I108" s="722"/>
      <c r="J108" s="722"/>
      <c r="K108" s="723"/>
      <c r="L108" s="807"/>
      <c r="M108" s="782"/>
      <c r="N108" s="782"/>
      <c r="O108" s="783"/>
      <c r="P108" s="791" t="s">
        <v>50</v>
      </c>
      <c r="Q108" s="792"/>
      <c r="R108" s="793"/>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767">
        <f>IF($BB$3="４週",SUM(S108:AT108),IF($BB$3="暦月",SUM(S108:AW108),""))</f>
        <v>0</v>
      </c>
      <c r="AY108" s="768"/>
      <c r="AZ108" s="769">
        <f>IF($BB$3="４週",AX108/4,IF($BB$3="暦月",'認知症対応型通所（100名）'!AX108/('認知症対応型通所（100名）'!$BB$8/7),""))</f>
        <v>0</v>
      </c>
      <c r="BA108" s="770"/>
      <c r="BB108" s="781"/>
      <c r="BC108" s="782"/>
      <c r="BD108" s="782"/>
      <c r="BE108" s="782"/>
      <c r="BF108" s="783"/>
    </row>
    <row r="109" spans="2:58" ht="20.25" customHeight="1">
      <c r="B109" s="808">
        <f>B106+1</f>
        <v>30</v>
      </c>
      <c r="C109" s="809"/>
      <c r="D109" s="810"/>
      <c r="E109" s="811"/>
      <c r="F109" s="118"/>
      <c r="G109" s="718"/>
      <c r="H109" s="721"/>
      <c r="I109" s="722"/>
      <c r="J109" s="722"/>
      <c r="K109" s="723"/>
      <c r="L109" s="728"/>
      <c r="M109" s="729"/>
      <c r="N109" s="729"/>
      <c r="O109" s="730"/>
      <c r="P109" s="737" t="s">
        <v>49</v>
      </c>
      <c r="Q109" s="738"/>
      <c r="R109" s="739"/>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926"/>
      <c r="AY109" s="927"/>
      <c r="AZ109" s="928"/>
      <c r="BA109" s="929"/>
      <c r="BB109" s="779"/>
      <c r="BC109" s="729"/>
      <c r="BD109" s="729"/>
      <c r="BE109" s="729"/>
      <c r="BF109" s="730"/>
    </row>
    <row r="110" spans="2:58" ht="20.25" customHeight="1">
      <c r="B110" s="808"/>
      <c r="C110" s="812"/>
      <c r="D110" s="813"/>
      <c r="E110" s="814"/>
      <c r="F110" s="92"/>
      <c r="G110" s="719"/>
      <c r="H110" s="724"/>
      <c r="I110" s="722"/>
      <c r="J110" s="722"/>
      <c r="K110" s="723"/>
      <c r="L110" s="731"/>
      <c r="M110" s="732"/>
      <c r="N110" s="732"/>
      <c r="O110" s="733"/>
      <c r="P110" s="784" t="s">
        <v>15</v>
      </c>
      <c r="Q110" s="785"/>
      <c r="R110" s="786"/>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787">
        <f>IF($BB$3="４週",SUM(S110:AT110),IF($BB$3="暦月",SUM(S110:AW110),""))</f>
        <v>0</v>
      </c>
      <c r="AY110" s="788"/>
      <c r="AZ110" s="789">
        <f>IF($BB$3="４週",AX110/4,IF($BB$3="暦月",'認知症対応型通所（100名）'!AX110/('認知症対応型通所（100名）'!$BB$8/7),""))</f>
        <v>0</v>
      </c>
      <c r="BA110" s="790"/>
      <c r="BB110" s="780"/>
      <c r="BC110" s="732"/>
      <c r="BD110" s="732"/>
      <c r="BE110" s="732"/>
      <c r="BF110" s="733"/>
    </row>
    <row r="111" spans="2:58" ht="20.25" customHeight="1">
      <c r="B111" s="808"/>
      <c r="C111" s="815"/>
      <c r="D111" s="816"/>
      <c r="E111" s="817"/>
      <c r="F111" s="121">
        <f>C109</f>
        <v>0</v>
      </c>
      <c r="G111" s="818"/>
      <c r="H111" s="724"/>
      <c r="I111" s="722"/>
      <c r="J111" s="722"/>
      <c r="K111" s="723"/>
      <c r="L111" s="807"/>
      <c r="M111" s="782"/>
      <c r="N111" s="782"/>
      <c r="O111" s="783"/>
      <c r="P111" s="791" t="s">
        <v>50</v>
      </c>
      <c r="Q111" s="792"/>
      <c r="R111" s="793"/>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767">
        <f>IF($BB$3="４週",SUM(S111:AT111),IF($BB$3="暦月",SUM(S111:AW111),""))</f>
        <v>0</v>
      </c>
      <c r="AY111" s="768"/>
      <c r="AZ111" s="769">
        <f>IF($BB$3="４週",AX111/4,IF($BB$3="暦月",'認知症対応型通所（100名）'!AX111/('認知症対応型通所（100名）'!$BB$8/7),""))</f>
        <v>0</v>
      </c>
      <c r="BA111" s="770"/>
      <c r="BB111" s="781"/>
      <c r="BC111" s="782"/>
      <c r="BD111" s="782"/>
      <c r="BE111" s="782"/>
      <c r="BF111" s="783"/>
    </row>
    <row r="112" spans="2:58" ht="20.25" customHeight="1">
      <c r="B112" s="808">
        <f>B109+1</f>
        <v>31</v>
      </c>
      <c r="C112" s="809"/>
      <c r="D112" s="810"/>
      <c r="E112" s="811"/>
      <c r="F112" s="118"/>
      <c r="G112" s="718"/>
      <c r="H112" s="721"/>
      <c r="I112" s="722"/>
      <c r="J112" s="722"/>
      <c r="K112" s="723"/>
      <c r="L112" s="728"/>
      <c r="M112" s="729"/>
      <c r="N112" s="729"/>
      <c r="O112" s="730"/>
      <c r="P112" s="737" t="s">
        <v>49</v>
      </c>
      <c r="Q112" s="738"/>
      <c r="R112" s="739"/>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926"/>
      <c r="AY112" s="927"/>
      <c r="AZ112" s="928"/>
      <c r="BA112" s="929"/>
      <c r="BB112" s="779"/>
      <c r="BC112" s="729"/>
      <c r="BD112" s="729"/>
      <c r="BE112" s="729"/>
      <c r="BF112" s="730"/>
    </row>
    <row r="113" spans="2:58" ht="20.25" customHeight="1">
      <c r="B113" s="808"/>
      <c r="C113" s="812"/>
      <c r="D113" s="813"/>
      <c r="E113" s="814"/>
      <c r="F113" s="92"/>
      <c r="G113" s="719"/>
      <c r="H113" s="724"/>
      <c r="I113" s="722"/>
      <c r="J113" s="722"/>
      <c r="K113" s="723"/>
      <c r="L113" s="731"/>
      <c r="M113" s="732"/>
      <c r="N113" s="732"/>
      <c r="O113" s="733"/>
      <c r="P113" s="784" t="s">
        <v>15</v>
      </c>
      <c r="Q113" s="785"/>
      <c r="R113" s="786"/>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787">
        <f>IF($BB$3="４週",SUM(S113:AT113),IF($BB$3="暦月",SUM(S113:AW113),""))</f>
        <v>0</v>
      </c>
      <c r="AY113" s="788"/>
      <c r="AZ113" s="789">
        <f>IF($BB$3="４週",AX113/4,IF($BB$3="暦月",'認知症対応型通所（100名）'!AX113/('認知症対応型通所（100名）'!$BB$8/7),""))</f>
        <v>0</v>
      </c>
      <c r="BA113" s="790"/>
      <c r="BB113" s="780"/>
      <c r="BC113" s="732"/>
      <c r="BD113" s="732"/>
      <c r="BE113" s="732"/>
      <c r="BF113" s="733"/>
    </row>
    <row r="114" spans="2:58" ht="20.25" customHeight="1">
      <c r="B114" s="808"/>
      <c r="C114" s="815"/>
      <c r="D114" s="816"/>
      <c r="E114" s="817"/>
      <c r="F114" s="121">
        <f>C112</f>
        <v>0</v>
      </c>
      <c r="G114" s="818"/>
      <c r="H114" s="724"/>
      <c r="I114" s="722"/>
      <c r="J114" s="722"/>
      <c r="K114" s="723"/>
      <c r="L114" s="807"/>
      <c r="M114" s="782"/>
      <c r="N114" s="782"/>
      <c r="O114" s="783"/>
      <c r="P114" s="791" t="s">
        <v>50</v>
      </c>
      <c r="Q114" s="792"/>
      <c r="R114" s="793"/>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767">
        <f>IF($BB$3="４週",SUM(S114:AT114),IF($BB$3="暦月",SUM(S114:AW114),""))</f>
        <v>0</v>
      </c>
      <c r="AY114" s="768"/>
      <c r="AZ114" s="769">
        <f>IF($BB$3="４週",AX114/4,IF($BB$3="暦月",'認知症対応型通所（100名）'!AX114/('認知症対応型通所（100名）'!$BB$8/7),""))</f>
        <v>0</v>
      </c>
      <c r="BA114" s="770"/>
      <c r="BB114" s="781"/>
      <c r="BC114" s="782"/>
      <c r="BD114" s="782"/>
      <c r="BE114" s="782"/>
      <c r="BF114" s="783"/>
    </row>
    <row r="115" spans="2:58" ht="20.25" customHeight="1">
      <c r="B115" s="808">
        <f>B112+1</f>
        <v>32</v>
      </c>
      <c r="C115" s="809"/>
      <c r="D115" s="810"/>
      <c r="E115" s="811"/>
      <c r="F115" s="118"/>
      <c r="G115" s="718"/>
      <c r="H115" s="721"/>
      <c r="I115" s="722"/>
      <c r="J115" s="722"/>
      <c r="K115" s="723"/>
      <c r="L115" s="728"/>
      <c r="M115" s="729"/>
      <c r="N115" s="729"/>
      <c r="O115" s="730"/>
      <c r="P115" s="737" t="s">
        <v>49</v>
      </c>
      <c r="Q115" s="738"/>
      <c r="R115" s="739"/>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926"/>
      <c r="AY115" s="927"/>
      <c r="AZ115" s="928"/>
      <c r="BA115" s="929"/>
      <c r="BB115" s="779"/>
      <c r="BC115" s="729"/>
      <c r="BD115" s="729"/>
      <c r="BE115" s="729"/>
      <c r="BF115" s="730"/>
    </row>
    <row r="116" spans="2:58" ht="20.25" customHeight="1">
      <c r="B116" s="808"/>
      <c r="C116" s="812"/>
      <c r="D116" s="813"/>
      <c r="E116" s="814"/>
      <c r="F116" s="92"/>
      <c r="G116" s="719"/>
      <c r="H116" s="724"/>
      <c r="I116" s="722"/>
      <c r="J116" s="722"/>
      <c r="K116" s="723"/>
      <c r="L116" s="731"/>
      <c r="M116" s="732"/>
      <c r="N116" s="732"/>
      <c r="O116" s="733"/>
      <c r="P116" s="784" t="s">
        <v>15</v>
      </c>
      <c r="Q116" s="785"/>
      <c r="R116" s="786"/>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787">
        <f>IF($BB$3="４週",SUM(S116:AT116),IF($BB$3="暦月",SUM(S116:AW116),""))</f>
        <v>0</v>
      </c>
      <c r="AY116" s="788"/>
      <c r="AZ116" s="789">
        <f>IF($BB$3="４週",AX116/4,IF($BB$3="暦月",'認知症対応型通所（100名）'!AX116/('認知症対応型通所（100名）'!$BB$8/7),""))</f>
        <v>0</v>
      </c>
      <c r="BA116" s="790"/>
      <c r="BB116" s="780"/>
      <c r="BC116" s="732"/>
      <c r="BD116" s="732"/>
      <c r="BE116" s="732"/>
      <c r="BF116" s="733"/>
    </row>
    <row r="117" spans="2:58" ht="20.25" customHeight="1">
      <c r="B117" s="808"/>
      <c r="C117" s="815"/>
      <c r="D117" s="816"/>
      <c r="E117" s="817"/>
      <c r="F117" s="121">
        <f>C115</f>
        <v>0</v>
      </c>
      <c r="G117" s="818"/>
      <c r="H117" s="724"/>
      <c r="I117" s="722"/>
      <c r="J117" s="722"/>
      <c r="K117" s="723"/>
      <c r="L117" s="807"/>
      <c r="M117" s="782"/>
      <c r="N117" s="782"/>
      <c r="O117" s="783"/>
      <c r="P117" s="791" t="s">
        <v>50</v>
      </c>
      <c r="Q117" s="792"/>
      <c r="R117" s="793"/>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767">
        <f>IF($BB$3="４週",SUM(S117:AT117),IF($BB$3="暦月",SUM(S117:AW117),""))</f>
        <v>0</v>
      </c>
      <c r="AY117" s="768"/>
      <c r="AZ117" s="769">
        <f>IF($BB$3="４週",AX117/4,IF($BB$3="暦月",'認知症対応型通所（100名）'!AX117/('認知症対応型通所（100名）'!$BB$8/7),""))</f>
        <v>0</v>
      </c>
      <c r="BA117" s="770"/>
      <c r="BB117" s="781"/>
      <c r="BC117" s="782"/>
      <c r="BD117" s="782"/>
      <c r="BE117" s="782"/>
      <c r="BF117" s="783"/>
    </row>
    <row r="118" spans="2:58" ht="20.25" customHeight="1">
      <c r="B118" s="808">
        <f>B115+1</f>
        <v>33</v>
      </c>
      <c r="C118" s="809"/>
      <c r="D118" s="810"/>
      <c r="E118" s="811"/>
      <c r="F118" s="118"/>
      <c r="G118" s="718"/>
      <c r="H118" s="721"/>
      <c r="I118" s="722"/>
      <c r="J118" s="722"/>
      <c r="K118" s="723"/>
      <c r="L118" s="728"/>
      <c r="M118" s="729"/>
      <c r="N118" s="729"/>
      <c r="O118" s="730"/>
      <c r="P118" s="737" t="s">
        <v>49</v>
      </c>
      <c r="Q118" s="738"/>
      <c r="R118" s="739"/>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926"/>
      <c r="AY118" s="927"/>
      <c r="AZ118" s="928"/>
      <c r="BA118" s="929"/>
      <c r="BB118" s="779"/>
      <c r="BC118" s="729"/>
      <c r="BD118" s="729"/>
      <c r="BE118" s="729"/>
      <c r="BF118" s="730"/>
    </row>
    <row r="119" spans="2:58" ht="20.25" customHeight="1">
      <c r="B119" s="808"/>
      <c r="C119" s="812"/>
      <c r="D119" s="813"/>
      <c r="E119" s="814"/>
      <c r="F119" s="92"/>
      <c r="G119" s="719"/>
      <c r="H119" s="724"/>
      <c r="I119" s="722"/>
      <c r="J119" s="722"/>
      <c r="K119" s="723"/>
      <c r="L119" s="731"/>
      <c r="M119" s="732"/>
      <c r="N119" s="732"/>
      <c r="O119" s="733"/>
      <c r="P119" s="784" t="s">
        <v>15</v>
      </c>
      <c r="Q119" s="785"/>
      <c r="R119" s="786"/>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787">
        <f>IF($BB$3="４週",SUM(S119:AT119),IF($BB$3="暦月",SUM(S119:AW119),""))</f>
        <v>0</v>
      </c>
      <c r="AY119" s="788"/>
      <c r="AZ119" s="789">
        <f>IF($BB$3="４週",AX119/4,IF($BB$3="暦月",'認知症対応型通所（100名）'!AX119/('認知症対応型通所（100名）'!$BB$8/7),""))</f>
        <v>0</v>
      </c>
      <c r="BA119" s="790"/>
      <c r="BB119" s="780"/>
      <c r="BC119" s="732"/>
      <c r="BD119" s="732"/>
      <c r="BE119" s="732"/>
      <c r="BF119" s="733"/>
    </row>
    <row r="120" spans="2:58" ht="20.25" customHeight="1">
      <c r="B120" s="808"/>
      <c r="C120" s="815"/>
      <c r="D120" s="816"/>
      <c r="E120" s="817"/>
      <c r="F120" s="121">
        <f>C118</f>
        <v>0</v>
      </c>
      <c r="G120" s="818"/>
      <c r="H120" s="724"/>
      <c r="I120" s="722"/>
      <c r="J120" s="722"/>
      <c r="K120" s="723"/>
      <c r="L120" s="807"/>
      <c r="M120" s="782"/>
      <c r="N120" s="782"/>
      <c r="O120" s="783"/>
      <c r="P120" s="791" t="s">
        <v>50</v>
      </c>
      <c r="Q120" s="792"/>
      <c r="R120" s="793"/>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767">
        <f>IF($BB$3="４週",SUM(S120:AT120),IF($BB$3="暦月",SUM(S120:AW120),""))</f>
        <v>0</v>
      </c>
      <c r="AY120" s="768"/>
      <c r="AZ120" s="769">
        <f>IF($BB$3="４週",AX120/4,IF($BB$3="暦月",'認知症対応型通所（100名）'!AX120/('認知症対応型通所（100名）'!$BB$8/7),""))</f>
        <v>0</v>
      </c>
      <c r="BA120" s="770"/>
      <c r="BB120" s="781"/>
      <c r="BC120" s="782"/>
      <c r="BD120" s="782"/>
      <c r="BE120" s="782"/>
      <c r="BF120" s="783"/>
    </row>
    <row r="121" spans="2:58" ht="20.25" customHeight="1">
      <c r="B121" s="808">
        <f>B118+1</f>
        <v>34</v>
      </c>
      <c r="C121" s="809"/>
      <c r="D121" s="810"/>
      <c r="E121" s="811"/>
      <c r="F121" s="118"/>
      <c r="G121" s="718"/>
      <c r="H121" s="721"/>
      <c r="I121" s="722"/>
      <c r="J121" s="722"/>
      <c r="K121" s="723"/>
      <c r="L121" s="728"/>
      <c r="M121" s="729"/>
      <c r="N121" s="729"/>
      <c r="O121" s="730"/>
      <c r="P121" s="737" t="s">
        <v>49</v>
      </c>
      <c r="Q121" s="738"/>
      <c r="R121" s="739"/>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926"/>
      <c r="AY121" s="927"/>
      <c r="AZ121" s="928"/>
      <c r="BA121" s="929"/>
      <c r="BB121" s="779"/>
      <c r="BC121" s="729"/>
      <c r="BD121" s="729"/>
      <c r="BE121" s="729"/>
      <c r="BF121" s="730"/>
    </row>
    <row r="122" spans="2:58" ht="20.25" customHeight="1">
      <c r="B122" s="808"/>
      <c r="C122" s="812"/>
      <c r="D122" s="813"/>
      <c r="E122" s="814"/>
      <c r="F122" s="92"/>
      <c r="G122" s="719"/>
      <c r="H122" s="724"/>
      <c r="I122" s="722"/>
      <c r="J122" s="722"/>
      <c r="K122" s="723"/>
      <c r="L122" s="731"/>
      <c r="M122" s="732"/>
      <c r="N122" s="732"/>
      <c r="O122" s="733"/>
      <c r="P122" s="784" t="s">
        <v>15</v>
      </c>
      <c r="Q122" s="785"/>
      <c r="R122" s="786"/>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787">
        <f>IF($BB$3="４週",SUM(S122:AT122),IF($BB$3="暦月",SUM(S122:AW122),""))</f>
        <v>0</v>
      </c>
      <c r="AY122" s="788"/>
      <c r="AZ122" s="789">
        <f>IF($BB$3="４週",AX122/4,IF($BB$3="暦月",'認知症対応型通所（100名）'!AX122/('認知症対応型通所（100名）'!$BB$8/7),""))</f>
        <v>0</v>
      </c>
      <c r="BA122" s="790"/>
      <c r="BB122" s="780"/>
      <c r="BC122" s="732"/>
      <c r="BD122" s="732"/>
      <c r="BE122" s="732"/>
      <c r="BF122" s="733"/>
    </row>
    <row r="123" spans="2:58" ht="20.25" customHeight="1">
      <c r="B123" s="808"/>
      <c r="C123" s="815"/>
      <c r="D123" s="816"/>
      <c r="E123" s="817"/>
      <c r="F123" s="121">
        <f>C121</f>
        <v>0</v>
      </c>
      <c r="G123" s="818"/>
      <c r="H123" s="724"/>
      <c r="I123" s="722"/>
      <c r="J123" s="722"/>
      <c r="K123" s="723"/>
      <c r="L123" s="807"/>
      <c r="M123" s="782"/>
      <c r="N123" s="782"/>
      <c r="O123" s="783"/>
      <c r="P123" s="791" t="s">
        <v>50</v>
      </c>
      <c r="Q123" s="792"/>
      <c r="R123" s="793"/>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767">
        <f>IF($BB$3="４週",SUM(S123:AT123),IF($BB$3="暦月",SUM(S123:AW123),""))</f>
        <v>0</v>
      </c>
      <c r="AY123" s="768"/>
      <c r="AZ123" s="769">
        <f>IF($BB$3="４週",AX123/4,IF($BB$3="暦月",'認知症対応型通所（100名）'!AX123/('認知症対応型通所（100名）'!$BB$8/7),""))</f>
        <v>0</v>
      </c>
      <c r="BA123" s="770"/>
      <c r="BB123" s="781"/>
      <c r="BC123" s="782"/>
      <c r="BD123" s="782"/>
      <c r="BE123" s="782"/>
      <c r="BF123" s="783"/>
    </row>
    <row r="124" spans="2:58" ht="20.25" customHeight="1">
      <c r="B124" s="808">
        <f>B121+1</f>
        <v>35</v>
      </c>
      <c r="C124" s="809"/>
      <c r="D124" s="810"/>
      <c r="E124" s="811"/>
      <c r="F124" s="118"/>
      <c r="G124" s="718"/>
      <c r="H124" s="721"/>
      <c r="I124" s="722"/>
      <c r="J124" s="722"/>
      <c r="K124" s="723"/>
      <c r="L124" s="728"/>
      <c r="M124" s="729"/>
      <c r="N124" s="729"/>
      <c r="O124" s="730"/>
      <c r="P124" s="737" t="s">
        <v>49</v>
      </c>
      <c r="Q124" s="738"/>
      <c r="R124" s="739"/>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926"/>
      <c r="AY124" s="927"/>
      <c r="AZ124" s="928"/>
      <c r="BA124" s="929"/>
      <c r="BB124" s="779"/>
      <c r="BC124" s="729"/>
      <c r="BD124" s="729"/>
      <c r="BE124" s="729"/>
      <c r="BF124" s="730"/>
    </row>
    <row r="125" spans="2:58" ht="20.25" customHeight="1">
      <c r="B125" s="808"/>
      <c r="C125" s="812"/>
      <c r="D125" s="813"/>
      <c r="E125" s="814"/>
      <c r="F125" s="92"/>
      <c r="G125" s="719"/>
      <c r="H125" s="724"/>
      <c r="I125" s="722"/>
      <c r="J125" s="722"/>
      <c r="K125" s="723"/>
      <c r="L125" s="731"/>
      <c r="M125" s="732"/>
      <c r="N125" s="732"/>
      <c r="O125" s="733"/>
      <c r="P125" s="784" t="s">
        <v>15</v>
      </c>
      <c r="Q125" s="785"/>
      <c r="R125" s="786"/>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787">
        <f>IF($BB$3="４週",SUM(S125:AT125),IF($BB$3="暦月",SUM(S125:AW125),""))</f>
        <v>0</v>
      </c>
      <c r="AY125" s="788"/>
      <c r="AZ125" s="789">
        <f>IF($BB$3="４週",AX125/4,IF($BB$3="暦月",'認知症対応型通所（100名）'!AX125/('認知症対応型通所（100名）'!$BB$8/7),""))</f>
        <v>0</v>
      </c>
      <c r="BA125" s="790"/>
      <c r="BB125" s="780"/>
      <c r="BC125" s="732"/>
      <c r="BD125" s="732"/>
      <c r="BE125" s="732"/>
      <c r="BF125" s="733"/>
    </row>
    <row r="126" spans="2:58" ht="20.25" customHeight="1">
      <c r="B126" s="808"/>
      <c r="C126" s="815"/>
      <c r="D126" s="816"/>
      <c r="E126" s="817"/>
      <c r="F126" s="121">
        <f>C124</f>
        <v>0</v>
      </c>
      <c r="G126" s="818"/>
      <c r="H126" s="724"/>
      <c r="I126" s="722"/>
      <c r="J126" s="722"/>
      <c r="K126" s="723"/>
      <c r="L126" s="807"/>
      <c r="M126" s="782"/>
      <c r="N126" s="782"/>
      <c r="O126" s="783"/>
      <c r="P126" s="791" t="s">
        <v>50</v>
      </c>
      <c r="Q126" s="792"/>
      <c r="R126" s="793"/>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767">
        <f>IF($BB$3="４週",SUM(S126:AT126),IF($BB$3="暦月",SUM(S126:AW126),""))</f>
        <v>0</v>
      </c>
      <c r="AY126" s="768"/>
      <c r="AZ126" s="769">
        <f>IF($BB$3="４週",AX126/4,IF($BB$3="暦月",'認知症対応型通所（100名）'!AX126/('認知症対応型通所（100名）'!$BB$8/7),""))</f>
        <v>0</v>
      </c>
      <c r="BA126" s="770"/>
      <c r="BB126" s="781"/>
      <c r="BC126" s="782"/>
      <c r="BD126" s="782"/>
      <c r="BE126" s="782"/>
      <c r="BF126" s="783"/>
    </row>
    <row r="127" spans="2:58" ht="20.25" customHeight="1">
      <c r="B127" s="808">
        <f>B124+1</f>
        <v>36</v>
      </c>
      <c r="C127" s="809"/>
      <c r="D127" s="810"/>
      <c r="E127" s="811"/>
      <c r="F127" s="118"/>
      <c r="G127" s="718"/>
      <c r="H127" s="721"/>
      <c r="I127" s="722"/>
      <c r="J127" s="722"/>
      <c r="K127" s="723"/>
      <c r="L127" s="728"/>
      <c r="M127" s="729"/>
      <c r="N127" s="729"/>
      <c r="O127" s="730"/>
      <c r="P127" s="737" t="s">
        <v>49</v>
      </c>
      <c r="Q127" s="738"/>
      <c r="R127" s="739"/>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926"/>
      <c r="AY127" s="927"/>
      <c r="AZ127" s="928"/>
      <c r="BA127" s="929"/>
      <c r="BB127" s="779"/>
      <c r="BC127" s="729"/>
      <c r="BD127" s="729"/>
      <c r="BE127" s="729"/>
      <c r="BF127" s="730"/>
    </row>
    <row r="128" spans="2:58" ht="20.25" customHeight="1">
      <c r="B128" s="808"/>
      <c r="C128" s="812"/>
      <c r="D128" s="813"/>
      <c r="E128" s="814"/>
      <c r="F128" s="92"/>
      <c r="G128" s="719"/>
      <c r="H128" s="724"/>
      <c r="I128" s="722"/>
      <c r="J128" s="722"/>
      <c r="K128" s="723"/>
      <c r="L128" s="731"/>
      <c r="M128" s="732"/>
      <c r="N128" s="732"/>
      <c r="O128" s="733"/>
      <c r="P128" s="784" t="s">
        <v>15</v>
      </c>
      <c r="Q128" s="785"/>
      <c r="R128" s="786"/>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787">
        <f>IF($BB$3="４週",SUM(S128:AT128),IF($BB$3="暦月",SUM(S128:AW128),""))</f>
        <v>0</v>
      </c>
      <c r="AY128" s="788"/>
      <c r="AZ128" s="789">
        <f>IF($BB$3="４週",AX128/4,IF($BB$3="暦月",'認知症対応型通所（100名）'!AX128/('認知症対応型通所（100名）'!$BB$8/7),""))</f>
        <v>0</v>
      </c>
      <c r="BA128" s="790"/>
      <c r="BB128" s="780"/>
      <c r="BC128" s="732"/>
      <c r="BD128" s="732"/>
      <c r="BE128" s="732"/>
      <c r="BF128" s="733"/>
    </row>
    <row r="129" spans="2:58" ht="20.25" customHeight="1">
      <c r="B129" s="808"/>
      <c r="C129" s="815"/>
      <c r="D129" s="816"/>
      <c r="E129" s="817"/>
      <c r="F129" s="121">
        <f>C127</f>
        <v>0</v>
      </c>
      <c r="G129" s="818"/>
      <c r="H129" s="724"/>
      <c r="I129" s="722"/>
      <c r="J129" s="722"/>
      <c r="K129" s="723"/>
      <c r="L129" s="807"/>
      <c r="M129" s="782"/>
      <c r="N129" s="782"/>
      <c r="O129" s="783"/>
      <c r="P129" s="791" t="s">
        <v>50</v>
      </c>
      <c r="Q129" s="792"/>
      <c r="R129" s="793"/>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767">
        <f>IF($BB$3="４週",SUM(S129:AT129),IF($BB$3="暦月",SUM(S129:AW129),""))</f>
        <v>0</v>
      </c>
      <c r="AY129" s="768"/>
      <c r="AZ129" s="769">
        <f>IF($BB$3="４週",AX129/4,IF($BB$3="暦月",'認知症対応型通所（100名）'!AX129/('認知症対応型通所（100名）'!$BB$8/7),""))</f>
        <v>0</v>
      </c>
      <c r="BA129" s="770"/>
      <c r="BB129" s="781"/>
      <c r="BC129" s="782"/>
      <c r="BD129" s="782"/>
      <c r="BE129" s="782"/>
      <c r="BF129" s="783"/>
    </row>
    <row r="130" spans="2:58" ht="20.25" customHeight="1">
      <c r="B130" s="808">
        <f>B127+1</f>
        <v>37</v>
      </c>
      <c r="C130" s="809"/>
      <c r="D130" s="810"/>
      <c r="E130" s="811"/>
      <c r="F130" s="118"/>
      <c r="G130" s="718"/>
      <c r="H130" s="721"/>
      <c r="I130" s="722"/>
      <c r="J130" s="722"/>
      <c r="K130" s="723"/>
      <c r="L130" s="728"/>
      <c r="M130" s="729"/>
      <c r="N130" s="729"/>
      <c r="O130" s="730"/>
      <c r="P130" s="737" t="s">
        <v>49</v>
      </c>
      <c r="Q130" s="738"/>
      <c r="R130" s="739"/>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926"/>
      <c r="AY130" s="927"/>
      <c r="AZ130" s="928"/>
      <c r="BA130" s="929"/>
      <c r="BB130" s="779"/>
      <c r="BC130" s="729"/>
      <c r="BD130" s="729"/>
      <c r="BE130" s="729"/>
      <c r="BF130" s="730"/>
    </row>
    <row r="131" spans="2:58" ht="20.25" customHeight="1">
      <c r="B131" s="808"/>
      <c r="C131" s="812"/>
      <c r="D131" s="813"/>
      <c r="E131" s="814"/>
      <c r="F131" s="92"/>
      <c r="G131" s="719"/>
      <c r="H131" s="724"/>
      <c r="I131" s="722"/>
      <c r="J131" s="722"/>
      <c r="K131" s="723"/>
      <c r="L131" s="731"/>
      <c r="M131" s="732"/>
      <c r="N131" s="732"/>
      <c r="O131" s="733"/>
      <c r="P131" s="784" t="s">
        <v>15</v>
      </c>
      <c r="Q131" s="785"/>
      <c r="R131" s="786"/>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787">
        <f>IF($BB$3="４週",SUM(S131:AT131),IF($BB$3="暦月",SUM(S131:AW131),""))</f>
        <v>0</v>
      </c>
      <c r="AY131" s="788"/>
      <c r="AZ131" s="789">
        <f>IF($BB$3="４週",AX131/4,IF($BB$3="暦月",'認知症対応型通所（100名）'!AX131/('認知症対応型通所（100名）'!$BB$8/7),""))</f>
        <v>0</v>
      </c>
      <c r="BA131" s="790"/>
      <c r="BB131" s="780"/>
      <c r="BC131" s="732"/>
      <c r="BD131" s="732"/>
      <c r="BE131" s="732"/>
      <c r="BF131" s="733"/>
    </row>
    <row r="132" spans="2:58" ht="20.25" customHeight="1">
      <c r="B132" s="808"/>
      <c r="C132" s="815"/>
      <c r="D132" s="816"/>
      <c r="E132" s="817"/>
      <c r="F132" s="121">
        <f>C130</f>
        <v>0</v>
      </c>
      <c r="G132" s="818"/>
      <c r="H132" s="724"/>
      <c r="I132" s="722"/>
      <c r="J132" s="722"/>
      <c r="K132" s="723"/>
      <c r="L132" s="807"/>
      <c r="M132" s="782"/>
      <c r="N132" s="782"/>
      <c r="O132" s="783"/>
      <c r="P132" s="791" t="s">
        <v>50</v>
      </c>
      <c r="Q132" s="792"/>
      <c r="R132" s="793"/>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767">
        <f>IF($BB$3="４週",SUM(S132:AT132),IF($BB$3="暦月",SUM(S132:AW132),""))</f>
        <v>0</v>
      </c>
      <c r="AY132" s="768"/>
      <c r="AZ132" s="769">
        <f>IF($BB$3="４週",AX132/4,IF($BB$3="暦月",'認知症対応型通所（100名）'!AX132/('認知症対応型通所（100名）'!$BB$8/7),""))</f>
        <v>0</v>
      </c>
      <c r="BA132" s="770"/>
      <c r="BB132" s="781"/>
      <c r="BC132" s="782"/>
      <c r="BD132" s="782"/>
      <c r="BE132" s="782"/>
      <c r="BF132" s="783"/>
    </row>
    <row r="133" spans="2:58" ht="20.25" customHeight="1">
      <c r="B133" s="808">
        <f>B130+1</f>
        <v>38</v>
      </c>
      <c r="C133" s="809"/>
      <c r="D133" s="810"/>
      <c r="E133" s="811"/>
      <c r="F133" s="118"/>
      <c r="G133" s="718"/>
      <c r="H133" s="721"/>
      <c r="I133" s="722"/>
      <c r="J133" s="722"/>
      <c r="K133" s="723"/>
      <c r="L133" s="728"/>
      <c r="M133" s="729"/>
      <c r="N133" s="729"/>
      <c r="O133" s="730"/>
      <c r="P133" s="737" t="s">
        <v>49</v>
      </c>
      <c r="Q133" s="738"/>
      <c r="R133" s="739"/>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926"/>
      <c r="AY133" s="927"/>
      <c r="AZ133" s="928"/>
      <c r="BA133" s="929"/>
      <c r="BB133" s="779"/>
      <c r="BC133" s="729"/>
      <c r="BD133" s="729"/>
      <c r="BE133" s="729"/>
      <c r="BF133" s="730"/>
    </row>
    <row r="134" spans="2:58" ht="20.25" customHeight="1">
      <c r="B134" s="808"/>
      <c r="C134" s="812"/>
      <c r="D134" s="813"/>
      <c r="E134" s="814"/>
      <c r="F134" s="92"/>
      <c r="G134" s="719"/>
      <c r="H134" s="724"/>
      <c r="I134" s="722"/>
      <c r="J134" s="722"/>
      <c r="K134" s="723"/>
      <c r="L134" s="731"/>
      <c r="M134" s="732"/>
      <c r="N134" s="732"/>
      <c r="O134" s="733"/>
      <c r="P134" s="784" t="s">
        <v>15</v>
      </c>
      <c r="Q134" s="785"/>
      <c r="R134" s="786"/>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787">
        <f>IF($BB$3="４週",SUM(S134:AT134),IF($BB$3="暦月",SUM(S134:AW134),""))</f>
        <v>0</v>
      </c>
      <c r="AY134" s="788"/>
      <c r="AZ134" s="789">
        <f>IF($BB$3="４週",AX134/4,IF($BB$3="暦月",'認知症対応型通所（100名）'!AX134/('認知症対応型通所（100名）'!$BB$8/7),""))</f>
        <v>0</v>
      </c>
      <c r="BA134" s="790"/>
      <c r="BB134" s="780"/>
      <c r="BC134" s="732"/>
      <c r="BD134" s="732"/>
      <c r="BE134" s="732"/>
      <c r="BF134" s="733"/>
    </row>
    <row r="135" spans="2:58" ht="20.25" customHeight="1">
      <c r="B135" s="808"/>
      <c r="C135" s="815"/>
      <c r="D135" s="816"/>
      <c r="E135" s="817"/>
      <c r="F135" s="121">
        <f>C133</f>
        <v>0</v>
      </c>
      <c r="G135" s="818"/>
      <c r="H135" s="724"/>
      <c r="I135" s="722"/>
      <c r="J135" s="722"/>
      <c r="K135" s="723"/>
      <c r="L135" s="807"/>
      <c r="M135" s="782"/>
      <c r="N135" s="782"/>
      <c r="O135" s="783"/>
      <c r="P135" s="791" t="s">
        <v>50</v>
      </c>
      <c r="Q135" s="792"/>
      <c r="R135" s="793"/>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767">
        <f>IF($BB$3="４週",SUM(S135:AT135),IF($BB$3="暦月",SUM(S135:AW135),""))</f>
        <v>0</v>
      </c>
      <c r="AY135" s="768"/>
      <c r="AZ135" s="769">
        <f>IF($BB$3="４週",AX135/4,IF($BB$3="暦月",'認知症対応型通所（100名）'!AX135/('認知症対応型通所（100名）'!$BB$8/7),""))</f>
        <v>0</v>
      </c>
      <c r="BA135" s="770"/>
      <c r="BB135" s="781"/>
      <c r="BC135" s="782"/>
      <c r="BD135" s="782"/>
      <c r="BE135" s="782"/>
      <c r="BF135" s="783"/>
    </row>
    <row r="136" spans="2:58" ht="20.25" customHeight="1">
      <c r="B136" s="808">
        <f>B133+1</f>
        <v>39</v>
      </c>
      <c r="C136" s="809"/>
      <c r="D136" s="810"/>
      <c r="E136" s="811"/>
      <c r="F136" s="118"/>
      <c r="G136" s="718"/>
      <c r="H136" s="721"/>
      <c r="I136" s="722"/>
      <c r="J136" s="722"/>
      <c r="K136" s="723"/>
      <c r="L136" s="728"/>
      <c r="M136" s="729"/>
      <c r="N136" s="729"/>
      <c r="O136" s="730"/>
      <c r="P136" s="737" t="s">
        <v>49</v>
      </c>
      <c r="Q136" s="738"/>
      <c r="R136" s="739"/>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926"/>
      <c r="AY136" s="927"/>
      <c r="AZ136" s="928"/>
      <c r="BA136" s="929"/>
      <c r="BB136" s="779"/>
      <c r="BC136" s="729"/>
      <c r="BD136" s="729"/>
      <c r="BE136" s="729"/>
      <c r="BF136" s="730"/>
    </row>
    <row r="137" spans="2:58" ht="20.25" customHeight="1">
      <c r="B137" s="808"/>
      <c r="C137" s="812"/>
      <c r="D137" s="813"/>
      <c r="E137" s="814"/>
      <c r="F137" s="92"/>
      <c r="G137" s="719"/>
      <c r="H137" s="724"/>
      <c r="I137" s="722"/>
      <c r="J137" s="722"/>
      <c r="K137" s="723"/>
      <c r="L137" s="731"/>
      <c r="M137" s="732"/>
      <c r="N137" s="732"/>
      <c r="O137" s="733"/>
      <c r="P137" s="784" t="s">
        <v>15</v>
      </c>
      <c r="Q137" s="785"/>
      <c r="R137" s="786"/>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787">
        <f>IF($BB$3="４週",SUM(S137:AT137),IF($BB$3="暦月",SUM(S137:AW137),""))</f>
        <v>0</v>
      </c>
      <c r="AY137" s="788"/>
      <c r="AZ137" s="789">
        <f>IF($BB$3="４週",AX137/4,IF($BB$3="暦月",'認知症対応型通所（100名）'!AX137/('認知症対応型通所（100名）'!$BB$8/7),""))</f>
        <v>0</v>
      </c>
      <c r="BA137" s="790"/>
      <c r="BB137" s="780"/>
      <c r="BC137" s="732"/>
      <c r="BD137" s="732"/>
      <c r="BE137" s="732"/>
      <c r="BF137" s="733"/>
    </row>
    <row r="138" spans="2:58" ht="20.25" customHeight="1">
      <c r="B138" s="808"/>
      <c r="C138" s="815"/>
      <c r="D138" s="816"/>
      <c r="E138" s="817"/>
      <c r="F138" s="121">
        <f>C136</f>
        <v>0</v>
      </c>
      <c r="G138" s="818"/>
      <c r="H138" s="724"/>
      <c r="I138" s="722"/>
      <c r="J138" s="722"/>
      <c r="K138" s="723"/>
      <c r="L138" s="807"/>
      <c r="M138" s="782"/>
      <c r="N138" s="782"/>
      <c r="O138" s="783"/>
      <c r="P138" s="791" t="s">
        <v>50</v>
      </c>
      <c r="Q138" s="792"/>
      <c r="R138" s="793"/>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767">
        <f>IF($BB$3="４週",SUM(S138:AT138),IF($BB$3="暦月",SUM(S138:AW138),""))</f>
        <v>0</v>
      </c>
      <c r="AY138" s="768"/>
      <c r="AZ138" s="769">
        <f>IF($BB$3="４週",AX138/4,IF($BB$3="暦月",'認知症対応型通所（100名）'!AX138/('認知症対応型通所（100名）'!$BB$8/7),""))</f>
        <v>0</v>
      </c>
      <c r="BA138" s="770"/>
      <c r="BB138" s="781"/>
      <c r="BC138" s="782"/>
      <c r="BD138" s="782"/>
      <c r="BE138" s="782"/>
      <c r="BF138" s="783"/>
    </row>
    <row r="139" spans="2:58" ht="20.25" customHeight="1">
      <c r="B139" s="808">
        <f>B136+1</f>
        <v>40</v>
      </c>
      <c r="C139" s="809"/>
      <c r="D139" s="810"/>
      <c r="E139" s="811"/>
      <c r="F139" s="118"/>
      <c r="G139" s="718"/>
      <c r="H139" s="721"/>
      <c r="I139" s="722"/>
      <c r="J139" s="722"/>
      <c r="K139" s="723"/>
      <c r="L139" s="728"/>
      <c r="M139" s="729"/>
      <c r="N139" s="729"/>
      <c r="O139" s="730"/>
      <c r="P139" s="737" t="s">
        <v>49</v>
      </c>
      <c r="Q139" s="738"/>
      <c r="R139" s="739"/>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926"/>
      <c r="AY139" s="927"/>
      <c r="AZ139" s="928"/>
      <c r="BA139" s="929"/>
      <c r="BB139" s="779"/>
      <c r="BC139" s="729"/>
      <c r="BD139" s="729"/>
      <c r="BE139" s="729"/>
      <c r="BF139" s="730"/>
    </row>
    <row r="140" spans="2:58" ht="20.25" customHeight="1">
      <c r="B140" s="808"/>
      <c r="C140" s="812"/>
      <c r="D140" s="813"/>
      <c r="E140" s="814"/>
      <c r="F140" s="92"/>
      <c r="G140" s="719"/>
      <c r="H140" s="724"/>
      <c r="I140" s="722"/>
      <c r="J140" s="722"/>
      <c r="K140" s="723"/>
      <c r="L140" s="731"/>
      <c r="M140" s="732"/>
      <c r="N140" s="732"/>
      <c r="O140" s="733"/>
      <c r="P140" s="784" t="s">
        <v>15</v>
      </c>
      <c r="Q140" s="785"/>
      <c r="R140" s="786"/>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787">
        <f>IF($BB$3="４週",SUM(S140:AT140),IF($BB$3="暦月",SUM(S140:AW140),""))</f>
        <v>0</v>
      </c>
      <c r="AY140" s="788"/>
      <c r="AZ140" s="789">
        <f>IF($BB$3="４週",AX140/4,IF($BB$3="暦月",'認知症対応型通所（100名）'!AX140/('認知症対応型通所（100名）'!$BB$8/7),""))</f>
        <v>0</v>
      </c>
      <c r="BA140" s="790"/>
      <c r="BB140" s="780"/>
      <c r="BC140" s="732"/>
      <c r="BD140" s="732"/>
      <c r="BE140" s="732"/>
      <c r="BF140" s="733"/>
    </row>
    <row r="141" spans="2:58" ht="20.25" customHeight="1">
      <c r="B141" s="808"/>
      <c r="C141" s="815"/>
      <c r="D141" s="816"/>
      <c r="E141" s="817"/>
      <c r="F141" s="121">
        <f>C139</f>
        <v>0</v>
      </c>
      <c r="G141" s="818"/>
      <c r="H141" s="724"/>
      <c r="I141" s="722"/>
      <c r="J141" s="722"/>
      <c r="K141" s="723"/>
      <c r="L141" s="807"/>
      <c r="M141" s="782"/>
      <c r="N141" s="782"/>
      <c r="O141" s="783"/>
      <c r="P141" s="791" t="s">
        <v>50</v>
      </c>
      <c r="Q141" s="792"/>
      <c r="R141" s="793"/>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767">
        <f>IF($BB$3="４週",SUM(S141:AT141),IF($BB$3="暦月",SUM(S141:AW141),""))</f>
        <v>0</v>
      </c>
      <c r="AY141" s="768"/>
      <c r="AZ141" s="769">
        <f>IF($BB$3="４週",AX141/4,IF($BB$3="暦月",'認知症対応型通所（100名）'!AX141/('認知症対応型通所（100名）'!$BB$8/7),""))</f>
        <v>0</v>
      </c>
      <c r="BA141" s="770"/>
      <c r="BB141" s="781"/>
      <c r="BC141" s="782"/>
      <c r="BD141" s="782"/>
      <c r="BE141" s="782"/>
      <c r="BF141" s="783"/>
    </row>
    <row r="142" spans="2:58" ht="20.25" customHeight="1">
      <c r="B142" s="808">
        <f>B139+1</f>
        <v>41</v>
      </c>
      <c r="C142" s="809"/>
      <c r="D142" s="810"/>
      <c r="E142" s="811"/>
      <c r="F142" s="118"/>
      <c r="G142" s="718"/>
      <c r="H142" s="721"/>
      <c r="I142" s="722"/>
      <c r="J142" s="722"/>
      <c r="K142" s="723"/>
      <c r="L142" s="728"/>
      <c r="M142" s="729"/>
      <c r="N142" s="729"/>
      <c r="O142" s="730"/>
      <c r="P142" s="737" t="s">
        <v>49</v>
      </c>
      <c r="Q142" s="738"/>
      <c r="R142" s="739"/>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926"/>
      <c r="AY142" s="927"/>
      <c r="AZ142" s="928"/>
      <c r="BA142" s="929"/>
      <c r="BB142" s="779"/>
      <c r="BC142" s="729"/>
      <c r="BD142" s="729"/>
      <c r="BE142" s="729"/>
      <c r="BF142" s="730"/>
    </row>
    <row r="143" spans="2:58" ht="20.25" customHeight="1">
      <c r="B143" s="808"/>
      <c r="C143" s="812"/>
      <c r="D143" s="813"/>
      <c r="E143" s="814"/>
      <c r="F143" s="92"/>
      <c r="G143" s="719"/>
      <c r="H143" s="724"/>
      <c r="I143" s="722"/>
      <c r="J143" s="722"/>
      <c r="K143" s="723"/>
      <c r="L143" s="731"/>
      <c r="M143" s="732"/>
      <c r="N143" s="732"/>
      <c r="O143" s="733"/>
      <c r="P143" s="784" t="s">
        <v>15</v>
      </c>
      <c r="Q143" s="785"/>
      <c r="R143" s="786"/>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787">
        <f>IF($BB$3="４週",SUM(S143:AT143),IF($BB$3="暦月",SUM(S143:AW143),""))</f>
        <v>0</v>
      </c>
      <c r="AY143" s="788"/>
      <c r="AZ143" s="789">
        <f>IF($BB$3="４週",AX143/4,IF($BB$3="暦月",'認知症対応型通所（100名）'!AX143/('認知症対応型通所（100名）'!$BB$8/7),""))</f>
        <v>0</v>
      </c>
      <c r="BA143" s="790"/>
      <c r="BB143" s="780"/>
      <c r="BC143" s="732"/>
      <c r="BD143" s="732"/>
      <c r="BE143" s="732"/>
      <c r="BF143" s="733"/>
    </row>
    <row r="144" spans="2:58" ht="20.25" customHeight="1">
      <c r="B144" s="808"/>
      <c r="C144" s="815"/>
      <c r="D144" s="816"/>
      <c r="E144" s="817"/>
      <c r="F144" s="121">
        <f>C142</f>
        <v>0</v>
      </c>
      <c r="G144" s="818"/>
      <c r="H144" s="724"/>
      <c r="I144" s="722"/>
      <c r="J144" s="722"/>
      <c r="K144" s="723"/>
      <c r="L144" s="807"/>
      <c r="M144" s="782"/>
      <c r="N144" s="782"/>
      <c r="O144" s="783"/>
      <c r="P144" s="791" t="s">
        <v>50</v>
      </c>
      <c r="Q144" s="792"/>
      <c r="R144" s="793"/>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767">
        <f>IF($BB$3="４週",SUM(S144:AT144),IF($BB$3="暦月",SUM(S144:AW144),""))</f>
        <v>0</v>
      </c>
      <c r="AY144" s="768"/>
      <c r="AZ144" s="769">
        <f>IF($BB$3="４週",AX144/4,IF($BB$3="暦月",'認知症対応型通所（100名）'!AX144/('認知症対応型通所（100名）'!$BB$8/7),""))</f>
        <v>0</v>
      </c>
      <c r="BA144" s="770"/>
      <c r="BB144" s="781"/>
      <c r="BC144" s="782"/>
      <c r="BD144" s="782"/>
      <c r="BE144" s="782"/>
      <c r="BF144" s="783"/>
    </row>
    <row r="145" spans="2:58" ht="20.25" customHeight="1">
      <c r="B145" s="808">
        <f>B142+1</f>
        <v>42</v>
      </c>
      <c r="C145" s="809"/>
      <c r="D145" s="810"/>
      <c r="E145" s="811"/>
      <c r="F145" s="118"/>
      <c r="G145" s="718"/>
      <c r="H145" s="721"/>
      <c r="I145" s="722"/>
      <c r="J145" s="722"/>
      <c r="K145" s="723"/>
      <c r="L145" s="728"/>
      <c r="M145" s="729"/>
      <c r="N145" s="729"/>
      <c r="O145" s="730"/>
      <c r="P145" s="737" t="s">
        <v>49</v>
      </c>
      <c r="Q145" s="738"/>
      <c r="R145" s="739"/>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926"/>
      <c r="AY145" s="927"/>
      <c r="AZ145" s="928"/>
      <c r="BA145" s="929"/>
      <c r="BB145" s="779"/>
      <c r="BC145" s="729"/>
      <c r="BD145" s="729"/>
      <c r="BE145" s="729"/>
      <c r="BF145" s="730"/>
    </row>
    <row r="146" spans="2:58" ht="20.25" customHeight="1">
      <c r="B146" s="808"/>
      <c r="C146" s="812"/>
      <c r="D146" s="813"/>
      <c r="E146" s="814"/>
      <c r="F146" s="92"/>
      <c r="G146" s="719"/>
      <c r="H146" s="724"/>
      <c r="I146" s="722"/>
      <c r="J146" s="722"/>
      <c r="K146" s="723"/>
      <c r="L146" s="731"/>
      <c r="M146" s="732"/>
      <c r="N146" s="732"/>
      <c r="O146" s="733"/>
      <c r="P146" s="784" t="s">
        <v>15</v>
      </c>
      <c r="Q146" s="785"/>
      <c r="R146" s="786"/>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787">
        <f>IF($BB$3="４週",SUM(S146:AT146),IF($BB$3="暦月",SUM(S146:AW146),""))</f>
        <v>0</v>
      </c>
      <c r="AY146" s="788"/>
      <c r="AZ146" s="789">
        <f>IF($BB$3="４週",AX146/4,IF($BB$3="暦月",'認知症対応型通所（100名）'!AX146/('認知症対応型通所（100名）'!$BB$8/7),""))</f>
        <v>0</v>
      </c>
      <c r="BA146" s="790"/>
      <c r="BB146" s="780"/>
      <c r="BC146" s="732"/>
      <c r="BD146" s="732"/>
      <c r="BE146" s="732"/>
      <c r="BF146" s="733"/>
    </row>
    <row r="147" spans="2:58" ht="20.25" customHeight="1">
      <c r="B147" s="808"/>
      <c r="C147" s="815"/>
      <c r="D147" s="816"/>
      <c r="E147" s="817"/>
      <c r="F147" s="121">
        <f>C145</f>
        <v>0</v>
      </c>
      <c r="G147" s="818"/>
      <c r="H147" s="724"/>
      <c r="I147" s="722"/>
      <c r="J147" s="722"/>
      <c r="K147" s="723"/>
      <c r="L147" s="807"/>
      <c r="M147" s="782"/>
      <c r="N147" s="782"/>
      <c r="O147" s="783"/>
      <c r="P147" s="791" t="s">
        <v>50</v>
      </c>
      <c r="Q147" s="792"/>
      <c r="R147" s="793"/>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767">
        <f>IF($BB$3="４週",SUM(S147:AT147),IF($BB$3="暦月",SUM(S147:AW147),""))</f>
        <v>0</v>
      </c>
      <c r="AY147" s="768"/>
      <c r="AZ147" s="769">
        <f>IF($BB$3="４週",AX147/4,IF($BB$3="暦月",'認知症対応型通所（100名）'!AX147/('認知症対応型通所（100名）'!$BB$8/7),""))</f>
        <v>0</v>
      </c>
      <c r="BA147" s="770"/>
      <c r="BB147" s="781"/>
      <c r="BC147" s="782"/>
      <c r="BD147" s="782"/>
      <c r="BE147" s="782"/>
      <c r="BF147" s="783"/>
    </row>
    <row r="148" spans="2:58" ht="20.25" customHeight="1">
      <c r="B148" s="808">
        <f>B145+1</f>
        <v>43</v>
      </c>
      <c r="C148" s="809"/>
      <c r="D148" s="810"/>
      <c r="E148" s="811"/>
      <c r="F148" s="118"/>
      <c r="G148" s="718"/>
      <c r="H148" s="721"/>
      <c r="I148" s="722"/>
      <c r="J148" s="722"/>
      <c r="K148" s="723"/>
      <c r="L148" s="728"/>
      <c r="M148" s="729"/>
      <c r="N148" s="729"/>
      <c r="O148" s="730"/>
      <c r="P148" s="737" t="s">
        <v>49</v>
      </c>
      <c r="Q148" s="738"/>
      <c r="R148" s="739"/>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926"/>
      <c r="AY148" s="927"/>
      <c r="AZ148" s="928"/>
      <c r="BA148" s="929"/>
      <c r="BB148" s="779"/>
      <c r="BC148" s="729"/>
      <c r="BD148" s="729"/>
      <c r="BE148" s="729"/>
      <c r="BF148" s="730"/>
    </row>
    <row r="149" spans="2:58" ht="20.25" customHeight="1">
      <c r="B149" s="808"/>
      <c r="C149" s="812"/>
      <c r="D149" s="813"/>
      <c r="E149" s="814"/>
      <c r="F149" s="92"/>
      <c r="G149" s="719"/>
      <c r="H149" s="724"/>
      <c r="I149" s="722"/>
      <c r="J149" s="722"/>
      <c r="K149" s="723"/>
      <c r="L149" s="731"/>
      <c r="M149" s="732"/>
      <c r="N149" s="732"/>
      <c r="O149" s="733"/>
      <c r="P149" s="784" t="s">
        <v>15</v>
      </c>
      <c r="Q149" s="785"/>
      <c r="R149" s="786"/>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787">
        <f>IF($BB$3="４週",SUM(S149:AT149),IF($BB$3="暦月",SUM(S149:AW149),""))</f>
        <v>0</v>
      </c>
      <c r="AY149" s="788"/>
      <c r="AZ149" s="789">
        <f>IF($BB$3="４週",AX149/4,IF($BB$3="暦月",'認知症対応型通所（100名）'!AX149/('認知症対応型通所（100名）'!$BB$8/7),""))</f>
        <v>0</v>
      </c>
      <c r="BA149" s="790"/>
      <c r="BB149" s="780"/>
      <c r="BC149" s="732"/>
      <c r="BD149" s="732"/>
      <c r="BE149" s="732"/>
      <c r="BF149" s="733"/>
    </row>
    <row r="150" spans="2:58" ht="20.25" customHeight="1">
      <c r="B150" s="808"/>
      <c r="C150" s="815"/>
      <c r="D150" s="816"/>
      <c r="E150" s="817"/>
      <c r="F150" s="121">
        <f>C148</f>
        <v>0</v>
      </c>
      <c r="G150" s="818"/>
      <c r="H150" s="724"/>
      <c r="I150" s="722"/>
      <c r="J150" s="722"/>
      <c r="K150" s="723"/>
      <c r="L150" s="807"/>
      <c r="M150" s="782"/>
      <c r="N150" s="782"/>
      <c r="O150" s="783"/>
      <c r="P150" s="791" t="s">
        <v>50</v>
      </c>
      <c r="Q150" s="792"/>
      <c r="R150" s="793"/>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767">
        <f>IF($BB$3="４週",SUM(S150:AT150),IF($BB$3="暦月",SUM(S150:AW150),""))</f>
        <v>0</v>
      </c>
      <c r="AY150" s="768"/>
      <c r="AZ150" s="769">
        <f>IF($BB$3="４週",AX150/4,IF($BB$3="暦月",'認知症対応型通所（100名）'!AX150/('認知症対応型通所（100名）'!$BB$8/7),""))</f>
        <v>0</v>
      </c>
      <c r="BA150" s="770"/>
      <c r="BB150" s="781"/>
      <c r="BC150" s="782"/>
      <c r="BD150" s="782"/>
      <c r="BE150" s="782"/>
      <c r="BF150" s="783"/>
    </row>
    <row r="151" spans="2:58" ht="20.25" customHeight="1">
      <c r="B151" s="808">
        <f>B148+1</f>
        <v>44</v>
      </c>
      <c r="C151" s="809"/>
      <c r="D151" s="810"/>
      <c r="E151" s="811"/>
      <c r="F151" s="118"/>
      <c r="G151" s="718"/>
      <c r="H151" s="721"/>
      <c r="I151" s="722"/>
      <c r="J151" s="722"/>
      <c r="K151" s="723"/>
      <c r="L151" s="728"/>
      <c r="M151" s="729"/>
      <c r="N151" s="729"/>
      <c r="O151" s="730"/>
      <c r="P151" s="737" t="s">
        <v>49</v>
      </c>
      <c r="Q151" s="738"/>
      <c r="R151" s="739"/>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926"/>
      <c r="AY151" s="927"/>
      <c r="AZ151" s="928"/>
      <c r="BA151" s="929"/>
      <c r="BB151" s="779"/>
      <c r="BC151" s="729"/>
      <c r="BD151" s="729"/>
      <c r="BE151" s="729"/>
      <c r="BF151" s="730"/>
    </row>
    <row r="152" spans="2:58" ht="20.25" customHeight="1">
      <c r="B152" s="808"/>
      <c r="C152" s="812"/>
      <c r="D152" s="813"/>
      <c r="E152" s="814"/>
      <c r="F152" s="92"/>
      <c r="G152" s="719"/>
      <c r="H152" s="724"/>
      <c r="I152" s="722"/>
      <c r="J152" s="722"/>
      <c r="K152" s="723"/>
      <c r="L152" s="731"/>
      <c r="M152" s="732"/>
      <c r="N152" s="732"/>
      <c r="O152" s="733"/>
      <c r="P152" s="784" t="s">
        <v>15</v>
      </c>
      <c r="Q152" s="785"/>
      <c r="R152" s="786"/>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787">
        <f>IF($BB$3="４週",SUM(S152:AT152),IF($BB$3="暦月",SUM(S152:AW152),""))</f>
        <v>0</v>
      </c>
      <c r="AY152" s="788"/>
      <c r="AZ152" s="789">
        <f>IF($BB$3="４週",AX152/4,IF($BB$3="暦月",'認知症対応型通所（100名）'!AX152/('認知症対応型通所（100名）'!$BB$8/7),""))</f>
        <v>0</v>
      </c>
      <c r="BA152" s="790"/>
      <c r="BB152" s="780"/>
      <c r="BC152" s="732"/>
      <c r="BD152" s="732"/>
      <c r="BE152" s="732"/>
      <c r="BF152" s="733"/>
    </row>
    <row r="153" spans="2:58" ht="20.25" customHeight="1">
      <c r="B153" s="808"/>
      <c r="C153" s="815"/>
      <c r="D153" s="816"/>
      <c r="E153" s="817"/>
      <c r="F153" s="121">
        <f>C151</f>
        <v>0</v>
      </c>
      <c r="G153" s="818"/>
      <c r="H153" s="724"/>
      <c r="I153" s="722"/>
      <c r="J153" s="722"/>
      <c r="K153" s="723"/>
      <c r="L153" s="807"/>
      <c r="M153" s="782"/>
      <c r="N153" s="782"/>
      <c r="O153" s="783"/>
      <c r="P153" s="791" t="s">
        <v>50</v>
      </c>
      <c r="Q153" s="792"/>
      <c r="R153" s="793"/>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767">
        <f>IF($BB$3="４週",SUM(S153:AT153),IF($BB$3="暦月",SUM(S153:AW153),""))</f>
        <v>0</v>
      </c>
      <c r="AY153" s="768"/>
      <c r="AZ153" s="769">
        <f>IF($BB$3="４週",AX153/4,IF($BB$3="暦月",'認知症対応型通所（100名）'!AX153/('認知症対応型通所（100名）'!$BB$8/7),""))</f>
        <v>0</v>
      </c>
      <c r="BA153" s="770"/>
      <c r="BB153" s="781"/>
      <c r="BC153" s="782"/>
      <c r="BD153" s="782"/>
      <c r="BE153" s="782"/>
      <c r="BF153" s="783"/>
    </row>
    <row r="154" spans="2:58" ht="20.25" customHeight="1">
      <c r="B154" s="808">
        <f>B151+1</f>
        <v>45</v>
      </c>
      <c r="C154" s="809"/>
      <c r="D154" s="810"/>
      <c r="E154" s="811"/>
      <c r="F154" s="118"/>
      <c r="G154" s="718"/>
      <c r="H154" s="721"/>
      <c r="I154" s="722"/>
      <c r="J154" s="722"/>
      <c r="K154" s="723"/>
      <c r="L154" s="728"/>
      <c r="M154" s="729"/>
      <c r="N154" s="729"/>
      <c r="O154" s="730"/>
      <c r="P154" s="737" t="s">
        <v>49</v>
      </c>
      <c r="Q154" s="738"/>
      <c r="R154" s="739"/>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926"/>
      <c r="AY154" s="927"/>
      <c r="AZ154" s="928"/>
      <c r="BA154" s="929"/>
      <c r="BB154" s="779"/>
      <c r="BC154" s="729"/>
      <c r="BD154" s="729"/>
      <c r="BE154" s="729"/>
      <c r="BF154" s="730"/>
    </row>
    <row r="155" spans="2:58" ht="20.25" customHeight="1">
      <c r="B155" s="808"/>
      <c r="C155" s="812"/>
      <c r="D155" s="813"/>
      <c r="E155" s="814"/>
      <c r="F155" s="92"/>
      <c r="G155" s="719"/>
      <c r="H155" s="724"/>
      <c r="I155" s="722"/>
      <c r="J155" s="722"/>
      <c r="K155" s="723"/>
      <c r="L155" s="731"/>
      <c r="M155" s="732"/>
      <c r="N155" s="732"/>
      <c r="O155" s="733"/>
      <c r="P155" s="784" t="s">
        <v>15</v>
      </c>
      <c r="Q155" s="785"/>
      <c r="R155" s="786"/>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787">
        <f>IF($BB$3="４週",SUM(S155:AT155),IF($BB$3="暦月",SUM(S155:AW155),""))</f>
        <v>0</v>
      </c>
      <c r="AY155" s="788"/>
      <c r="AZ155" s="789">
        <f>IF($BB$3="４週",AX155/4,IF($BB$3="暦月",'認知症対応型通所（100名）'!AX155/('認知症対応型通所（100名）'!$BB$8/7),""))</f>
        <v>0</v>
      </c>
      <c r="BA155" s="790"/>
      <c r="BB155" s="780"/>
      <c r="BC155" s="732"/>
      <c r="BD155" s="732"/>
      <c r="BE155" s="732"/>
      <c r="BF155" s="733"/>
    </row>
    <row r="156" spans="2:58" ht="20.25" customHeight="1">
      <c r="B156" s="808"/>
      <c r="C156" s="815"/>
      <c r="D156" s="816"/>
      <c r="E156" s="817"/>
      <c r="F156" s="121">
        <f>C154</f>
        <v>0</v>
      </c>
      <c r="G156" s="818"/>
      <c r="H156" s="724"/>
      <c r="I156" s="722"/>
      <c r="J156" s="722"/>
      <c r="K156" s="723"/>
      <c r="L156" s="807"/>
      <c r="M156" s="782"/>
      <c r="N156" s="782"/>
      <c r="O156" s="783"/>
      <c r="P156" s="791" t="s">
        <v>50</v>
      </c>
      <c r="Q156" s="792"/>
      <c r="R156" s="793"/>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767">
        <f>IF($BB$3="４週",SUM(S156:AT156),IF($BB$3="暦月",SUM(S156:AW156),""))</f>
        <v>0</v>
      </c>
      <c r="AY156" s="768"/>
      <c r="AZ156" s="769">
        <f>IF($BB$3="４週",AX156/4,IF($BB$3="暦月",'認知症対応型通所（100名）'!AX156/('認知症対応型通所（100名）'!$BB$8/7),""))</f>
        <v>0</v>
      </c>
      <c r="BA156" s="770"/>
      <c r="BB156" s="781"/>
      <c r="BC156" s="782"/>
      <c r="BD156" s="782"/>
      <c r="BE156" s="782"/>
      <c r="BF156" s="783"/>
    </row>
    <row r="157" spans="2:58" ht="20.25" customHeight="1">
      <c r="B157" s="808">
        <f>B154+1</f>
        <v>46</v>
      </c>
      <c r="C157" s="809"/>
      <c r="D157" s="810"/>
      <c r="E157" s="811"/>
      <c r="F157" s="118"/>
      <c r="G157" s="718"/>
      <c r="H157" s="721"/>
      <c r="I157" s="722"/>
      <c r="J157" s="722"/>
      <c r="K157" s="723"/>
      <c r="L157" s="728"/>
      <c r="M157" s="729"/>
      <c r="N157" s="729"/>
      <c r="O157" s="730"/>
      <c r="P157" s="737" t="s">
        <v>49</v>
      </c>
      <c r="Q157" s="738"/>
      <c r="R157" s="739"/>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926"/>
      <c r="AY157" s="927"/>
      <c r="AZ157" s="928"/>
      <c r="BA157" s="929"/>
      <c r="BB157" s="779"/>
      <c r="BC157" s="729"/>
      <c r="BD157" s="729"/>
      <c r="BE157" s="729"/>
      <c r="BF157" s="730"/>
    </row>
    <row r="158" spans="2:58" ht="20.25" customHeight="1">
      <c r="B158" s="808"/>
      <c r="C158" s="812"/>
      <c r="D158" s="813"/>
      <c r="E158" s="814"/>
      <c r="F158" s="92"/>
      <c r="G158" s="719"/>
      <c r="H158" s="724"/>
      <c r="I158" s="722"/>
      <c r="J158" s="722"/>
      <c r="K158" s="723"/>
      <c r="L158" s="731"/>
      <c r="M158" s="732"/>
      <c r="N158" s="732"/>
      <c r="O158" s="733"/>
      <c r="P158" s="784" t="s">
        <v>15</v>
      </c>
      <c r="Q158" s="785"/>
      <c r="R158" s="786"/>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787">
        <f>IF($BB$3="４週",SUM(S158:AT158),IF($BB$3="暦月",SUM(S158:AW158),""))</f>
        <v>0</v>
      </c>
      <c r="AY158" s="788"/>
      <c r="AZ158" s="789">
        <f>IF($BB$3="４週",AX158/4,IF($BB$3="暦月",'認知症対応型通所（100名）'!AX158/('認知症対応型通所（100名）'!$BB$8/7),""))</f>
        <v>0</v>
      </c>
      <c r="BA158" s="790"/>
      <c r="BB158" s="780"/>
      <c r="BC158" s="732"/>
      <c r="BD158" s="732"/>
      <c r="BE158" s="732"/>
      <c r="BF158" s="733"/>
    </row>
    <row r="159" spans="2:58" ht="20.25" customHeight="1">
      <c r="B159" s="808"/>
      <c r="C159" s="815"/>
      <c r="D159" s="816"/>
      <c r="E159" s="817"/>
      <c r="F159" s="121">
        <f>C157</f>
        <v>0</v>
      </c>
      <c r="G159" s="818"/>
      <c r="H159" s="724"/>
      <c r="I159" s="722"/>
      <c r="J159" s="722"/>
      <c r="K159" s="723"/>
      <c r="L159" s="807"/>
      <c r="M159" s="782"/>
      <c r="N159" s="782"/>
      <c r="O159" s="783"/>
      <c r="P159" s="791" t="s">
        <v>50</v>
      </c>
      <c r="Q159" s="792"/>
      <c r="R159" s="793"/>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767">
        <f>IF($BB$3="４週",SUM(S159:AT159),IF($BB$3="暦月",SUM(S159:AW159),""))</f>
        <v>0</v>
      </c>
      <c r="AY159" s="768"/>
      <c r="AZ159" s="769">
        <f>IF($BB$3="４週",AX159/4,IF($BB$3="暦月",'認知症対応型通所（100名）'!AX159/('認知症対応型通所（100名）'!$BB$8/7),""))</f>
        <v>0</v>
      </c>
      <c r="BA159" s="770"/>
      <c r="BB159" s="781"/>
      <c r="BC159" s="782"/>
      <c r="BD159" s="782"/>
      <c r="BE159" s="782"/>
      <c r="BF159" s="783"/>
    </row>
    <row r="160" spans="2:58" ht="20.25" customHeight="1">
      <c r="B160" s="808">
        <f>B157+1</f>
        <v>47</v>
      </c>
      <c r="C160" s="809"/>
      <c r="D160" s="810"/>
      <c r="E160" s="811"/>
      <c r="F160" s="118"/>
      <c r="G160" s="718"/>
      <c r="H160" s="721"/>
      <c r="I160" s="722"/>
      <c r="J160" s="722"/>
      <c r="K160" s="723"/>
      <c r="L160" s="728"/>
      <c r="M160" s="729"/>
      <c r="N160" s="729"/>
      <c r="O160" s="730"/>
      <c r="P160" s="737" t="s">
        <v>49</v>
      </c>
      <c r="Q160" s="738"/>
      <c r="R160" s="739"/>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926"/>
      <c r="AY160" s="927"/>
      <c r="AZ160" s="928"/>
      <c r="BA160" s="929"/>
      <c r="BB160" s="779"/>
      <c r="BC160" s="729"/>
      <c r="BD160" s="729"/>
      <c r="BE160" s="729"/>
      <c r="BF160" s="730"/>
    </row>
    <row r="161" spans="2:58" ht="20.25" customHeight="1">
      <c r="B161" s="808"/>
      <c r="C161" s="812"/>
      <c r="D161" s="813"/>
      <c r="E161" s="814"/>
      <c r="F161" s="92"/>
      <c r="G161" s="719"/>
      <c r="H161" s="724"/>
      <c r="I161" s="722"/>
      <c r="J161" s="722"/>
      <c r="K161" s="723"/>
      <c r="L161" s="731"/>
      <c r="M161" s="732"/>
      <c r="N161" s="732"/>
      <c r="O161" s="733"/>
      <c r="P161" s="784" t="s">
        <v>15</v>
      </c>
      <c r="Q161" s="785"/>
      <c r="R161" s="786"/>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787">
        <f>IF($BB$3="４週",SUM(S161:AT161),IF($BB$3="暦月",SUM(S161:AW161),""))</f>
        <v>0</v>
      </c>
      <c r="AY161" s="788"/>
      <c r="AZ161" s="789">
        <f>IF($BB$3="４週",AX161/4,IF($BB$3="暦月",'認知症対応型通所（100名）'!AX161/('認知症対応型通所（100名）'!$BB$8/7),""))</f>
        <v>0</v>
      </c>
      <c r="BA161" s="790"/>
      <c r="BB161" s="780"/>
      <c r="BC161" s="732"/>
      <c r="BD161" s="732"/>
      <c r="BE161" s="732"/>
      <c r="BF161" s="733"/>
    </row>
    <row r="162" spans="2:58" ht="20.25" customHeight="1">
      <c r="B162" s="808"/>
      <c r="C162" s="815"/>
      <c r="D162" s="816"/>
      <c r="E162" s="817"/>
      <c r="F162" s="121">
        <f>C160</f>
        <v>0</v>
      </c>
      <c r="G162" s="818"/>
      <c r="H162" s="724"/>
      <c r="I162" s="722"/>
      <c r="J162" s="722"/>
      <c r="K162" s="723"/>
      <c r="L162" s="807"/>
      <c r="M162" s="782"/>
      <c r="N162" s="782"/>
      <c r="O162" s="783"/>
      <c r="P162" s="791" t="s">
        <v>50</v>
      </c>
      <c r="Q162" s="792"/>
      <c r="R162" s="793"/>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767">
        <f>IF($BB$3="４週",SUM(S162:AT162),IF($BB$3="暦月",SUM(S162:AW162),""))</f>
        <v>0</v>
      </c>
      <c r="AY162" s="768"/>
      <c r="AZ162" s="769">
        <f>IF($BB$3="４週",AX162/4,IF($BB$3="暦月",'認知症対応型通所（100名）'!AX162/('認知症対応型通所（100名）'!$BB$8/7),""))</f>
        <v>0</v>
      </c>
      <c r="BA162" s="770"/>
      <c r="BB162" s="781"/>
      <c r="BC162" s="782"/>
      <c r="BD162" s="782"/>
      <c r="BE162" s="782"/>
      <c r="BF162" s="783"/>
    </row>
    <row r="163" spans="2:58" ht="20.25" customHeight="1">
      <c r="B163" s="808">
        <f>B160+1</f>
        <v>48</v>
      </c>
      <c r="C163" s="809"/>
      <c r="D163" s="810"/>
      <c r="E163" s="811"/>
      <c r="F163" s="118"/>
      <c r="G163" s="718"/>
      <c r="H163" s="721"/>
      <c r="I163" s="722"/>
      <c r="J163" s="722"/>
      <c r="K163" s="723"/>
      <c r="L163" s="728"/>
      <c r="M163" s="729"/>
      <c r="N163" s="729"/>
      <c r="O163" s="730"/>
      <c r="P163" s="737" t="s">
        <v>49</v>
      </c>
      <c r="Q163" s="738"/>
      <c r="R163" s="739"/>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926"/>
      <c r="AY163" s="927"/>
      <c r="AZ163" s="928"/>
      <c r="BA163" s="929"/>
      <c r="BB163" s="779"/>
      <c r="BC163" s="729"/>
      <c r="BD163" s="729"/>
      <c r="BE163" s="729"/>
      <c r="BF163" s="730"/>
    </row>
    <row r="164" spans="2:58" ht="20.25" customHeight="1">
      <c r="B164" s="808"/>
      <c r="C164" s="812"/>
      <c r="D164" s="813"/>
      <c r="E164" s="814"/>
      <c r="F164" s="92"/>
      <c r="G164" s="719"/>
      <c r="H164" s="724"/>
      <c r="I164" s="722"/>
      <c r="J164" s="722"/>
      <c r="K164" s="723"/>
      <c r="L164" s="731"/>
      <c r="M164" s="732"/>
      <c r="N164" s="732"/>
      <c r="O164" s="733"/>
      <c r="P164" s="784" t="s">
        <v>15</v>
      </c>
      <c r="Q164" s="785"/>
      <c r="R164" s="786"/>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787">
        <f>IF($BB$3="４週",SUM(S164:AT164),IF($BB$3="暦月",SUM(S164:AW164),""))</f>
        <v>0</v>
      </c>
      <c r="AY164" s="788"/>
      <c r="AZ164" s="789">
        <f>IF($BB$3="４週",AX164/4,IF($BB$3="暦月",'認知症対応型通所（100名）'!AX164/('認知症対応型通所（100名）'!$BB$8/7),""))</f>
        <v>0</v>
      </c>
      <c r="BA164" s="790"/>
      <c r="BB164" s="780"/>
      <c r="BC164" s="732"/>
      <c r="BD164" s="732"/>
      <c r="BE164" s="732"/>
      <c r="BF164" s="733"/>
    </row>
    <row r="165" spans="2:58" ht="20.25" customHeight="1">
      <c r="B165" s="808"/>
      <c r="C165" s="815"/>
      <c r="D165" s="816"/>
      <c r="E165" s="817"/>
      <c r="F165" s="121">
        <f>C163</f>
        <v>0</v>
      </c>
      <c r="G165" s="818"/>
      <c r="H165" s="724"/>
      <c r="I165" s="722"/>
      <c r="J165" s="722"/>
      <c r="K165" s="723"/>
      <c r="L165" s="807"/>
      <c r="M165" s="782"/>
      <c r="N165" s="782"/>
      <c r="O165" s="783"/>
      <c r="P165" s="791" t="s">
        <v>50</v>
      </c>
      <c r="Q165" s="792"/>
      <c r="R165" s="793"/>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767">
        <f>IF($BB$3="４週",SUM(S165:AT165),IF($BB$3="暦月",SUM(S165:AW165),""))</f>
        <v>0</v>
      </c>
      <c r="AY165" s="768"/>
      <c r="AZ165" s="769">
        <f>IF($BB$3="４週",AX165/4,IF($BB$3="暦月",'認知症対応型通所（100名）'!AX165/('認知症対応型通所（100名）'!$BB$8/7),""))</f>
        <v>0</v>
      </c>
      <c r="BA165" s="770"/>
      <c r="BB165" s="781"/>
      <c r="BC165" s="782"/>
      <c r="BD165" s="782"/>
      <c r="BE165" s="782"/>
      <c r="BF165" s="783"/>
    </row>
    <row r="166" spans="2:58" ht="20.25" customHeight="1">
      <c r="B166" s="808">
        <f>B163+1</f>
        <v>49</v>
      </c>
      <c r="C166" s="809"/>
      <c r="D166" s="810"/>
      <c r="E166" s="811"/>
      <c r="F166" s="118"/>
      <c r="G166" s="718"/>
      <c r="H166" s="721"/>
      <c r="I166" s="722"/>
      <c r="J166" s="722"/>
      <c r="K166" s="723"/>
      <c r="L166" s="728"/>
      <c r="M166" s="729"/>
      <c r="N166" s="729"/>
      <c r="O166" s="730"/>
      <c r="P166" s="737" t="s">
        <v>49</v>
      </c>
      <c r="Q166" s="738"/>
      <c r="R166" s="739"/>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926"/>
      <c r="AY166" s="927"/>
      <c r="AZ166" s="928"/>
      <c r="BA166" s="929"/>
      <c r="BB166" s="779"/>
      <c r="BC166" s="729"/>
      <c r="BD166" s="729"/>
      <c r="BE166" s="729"/>
      <c r="BF166" s="730"/>
    </row>
    <row r="167" spans="2:58" ht="20.25" customHeight="1">
      <c r="B167" s="808"/>
      <c r="C167" s="812"/>
      <c r="D167" s="813"/>
      <c r="E167" s="814"/>
      <c r="F167" s="92"/>
      <c r="G167" s="719"/>
      <c r="H167" s="724"/>
      <c r="I167" s="722"/>
      <c r="J167" s="722"/>
      <c r="K167" s="723"/>
      <c r="L167" s="731"/>
      <c r="M167" s="732"/>
      <c r="N167" s="732"/>
      <c r="O167" s="733"/>
      <c r="P167" s="784" t="s">
        <v>15</v>
      </c>
      <c r="Q167" s="785"/>
      <c r="R167" s="786"/>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787">
        <f>IF($BB$3="４週",SUM(S167:AT167),IF($BB$3="暦月",SUM(S167:AW167),""))</f>
        <v>0</v>
      </c>
      <c r="AY167" s="788"/>
      <c r="AZ167" s="789">
        <f>IF($BB$3="４週",AX167/4,IF($BB$3="暦月",'認知症対応型通所（100名）'!AX167/('認知症対応型通所（100名）'!$BB$8/7),""))</f>
        <v>0</v>
      </c>
      <c r="BA167" s="790"/>
      <c r="BB167" s="780"/>
      <c r="BC167" s="732"/>
      <c r="BD167" s="732"/>
      <c r="BE167" s="732"/>
      <c r="BF167" s="733"/>
    </row>
    <row r="168" spans="2:58" ht="20.25" customHeight="1">
      <c r="B168" s="808"/>
      <c r="C168" s="815"/>
      <c r="D168" s="816"/>
      <c r="E168" s="817"/>
      <c r="F168" s="121">
        <f>C166</f>
        <v>0</v>
      </c>
      <c r="G168" s="818"/>
      <c r="H168" s="724"/>
      <c r="I168" s="722"/>
      <c r="J168" s="722"/>
      <c r="K168" s="723"/>
      <c r="L168" s="807"/>
      <c r="M168" s="782"/>
      <c r="N168" s="782"/>
      <c r="O168" s="783"/>
      <c r="P168" s="791" t="s">
        <v>50</v>
      </c>
      <c r="Q168" s="792"/>
      <c r="R168" s="793"/>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767">
        <f>IF($BB$3="４週",SUM(S168:AT168),IF($BB$3="暦月",SUM(S168:AW168),""))</f>
        <v>0</v>
      </c>
      <c r="AY168" s="768"/>
      <c r="AZ168" s="769">
        <f>IF($BB$3="４週",AX168/4,IF($BB$3="暦月",'認知症対応型通所（100名）'!AX168/('認知症対応型通所（100名）'!$BB$8/7),""))</f>
        <v>0</v>
      </c>
      <c r="BA168" s="770"/>
      <c r="BB168" s="781"/>
      <c r="BC168" s="782"/>
      <c r="BD168" s="782"/>
      <c r="BE168" s="782"/>
      <c r="BF168" s="783"/>
    </row>
    <row r="169" spans="2:58" ht="20.25" customHeight="1">
      <c r="B169" s="808">
        <f>B166+1</f>
        <v>50</v>
      </c>
      <c r="C169" s="809"/>
      <c r="D169" s="810"/>
      <c r="E169" s="811"/>
      <c r="F169" s="118"/>
      <c r="G169" s="718"/>
      <c r="H169" s="721"/>
      <c r="I169" s="722"/>
      <c r="J169" s="722"/>
      <c r="K169" s="723"/>
      <c r="L169" s="728"/>
      <c r="M169" s="729"/>
      <c r="N169" s="729"/>
      <c r="O169" s="730"/>
      <c r="P169" s="737" t="s">
        <v>49</v>
      </c>
      <c r="Q169" s="738"/>
      <c r="R169" s="739"/>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926"/>
      <c r="AY169" s="927"/>
      <c r="AZ169" s="928"/>
      <c r="BA169" s="929"/>
      <c r="BB169" s="779"/>
      <c r="BC169" s="729"/>
      <c r="BD169" s="729"/>
      <c r="BE169" s="729"/>
      <c r="BF169" s="730"/>
    </row>
    <row r="170" spans="2:58" ht="20.25" customHeight="1">
      <c r="B170" s="808"/>
      <c r="C170" s="812"/>
      <c r="D170" s="813"/>
      <c r="E170" s="814"/>
      <c r="F170" s="92"/>
      <c r="G170" s="719"/>
      <c r="H170" s="724"/>
      <c r="I170" s="722"/>
      <c r="J170" s="722"/>
      <c r="K170" s="723"/>
      <c r="L170" s="731"/>
      <c r="M170" s="732"/>
      <c r="N170" s="732"/>
      <c r="O170" s="733"/>
      <c r="P170" s="784" t="s">
        <v>15</v>
      </c>
      <c r="Q170" s="785"/>
      <c r="R170" s="786"/>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787">
        <f>IF($BB$3="４週",SUM(S170:AT170),IF($BB$3="暦月",SUM(S170:AW170),""))</f>
        <v>0</v>
      </c>
      <c r="AY170" s="788"/>
      <c r="AZ170" s="789">
        <f>IF($BB$3="４週",AX170/4,IF($BB$3="暦月",'認知症対応型通所（100名）'!AX170/('認知症対応型通所（100名）'!$BB$8/7),""))</f>
        <v>0</v>
      </c>
      <c r="BA170" s="790"/>
      <c r="BB170" s="780"/>
      <c r="BC170" s="732"/>
      <c r="BD170" s="732"/>
      <c r="BE170" s="732"/>
      <c r="BF170" s="733"/>
    </row>
    <row r="171" spans="2:58" ht="20.25" customHeight="1">
      <c r="B171" s="808"/>
      <c r="C171" s="815"/>
      <c r="D171" s="816"/>
      <c r="E171" s="817"/>
      <c r="F171" s="121">
        <f>C169</f>
        <v>0</v>
      </c>
      <c r="G171" s="818"/>
      <c r="H171" s="724"/>
      <c r="I171" s="722"/>
      <c r="J171" s="722"/>
      <c r="K171" s="723"/>
      <c r="L171" s="807"/>
      <c r="M171" s="782"/>
      <c r="N171" s="782"/>
      <c r="O171" s="783"/>
      <c r="P171" s="791" t="s">
        <v>50</v>
      </c>
      <c r="Q171" s="792"/>
      <c r="R171" s="793"/>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767">
        <f>IF($BB$3="４週",SUM(S171:AT171),IF($BB$3="暦月",SUM(S171:AW171),""))</f>
        <v>0</v>
      </c>
      <c r="AY171" s="768"/>
      <c r="AZ171" s="769">
        <f>IF($BB$3="４週",AX171/4,IF($BB$3="暦月",'認知症対応型通所（100名）'!AX171/('認知症対応型通所（100名）'!$BB$8/7),""))</f>
        <v>0</v>
      </c>
      <c r="BA171" s="770"/>
      <c r="BB171" s="781"/>
      <c r="BC171" s="782"/>
      <c r="BD171" s="782"/>
      <c r="BE171" s="782"/>
      <c r="BF171" s="783"/>
    </row>
    <row r="172" spans="2:58" ht="20.25" customHeight="1">
      <c r="B172" s="808">
        <f>B169+1</f>
        <v>51</v>
      </c>
      <c r="C172" s="809"/>
      <c r="D172" s="810"/>
      <c r="E172" s="811"/>
      <c r="F172" s="118"/>
      <c r="G172" s="718"/>
      <c r="H172" s="721"/>
      <c r="I172" s="722"/>
      <c r="J172" s="722"/>
      <c r="K172" s="723"/>
      <c r="L172" s="728"/>
      <c r="M172" s="729"/>
      <c r="N172" s="729"/>
      <c r="O172" s="730"/>
      <c r="P172" s="737" t="s">
        <v>49</v>
      </c>
      <c r="Q172" s="738"/>
      <c r="R172" s="739"/>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926"/>
      <c r="AY172" s="927"/>
      <c r="AZ172" s="928"/>
      <c r="BA172" s="929"/>
      <c r="BB172" s="779"/>
      <c r="BC172" s="729"/>
      <c r="BD172" s="729"/>
      <c r="BE172" s="729"/>
      <c r="BF172" s="730"/>
    </row>
    <row r="173" spans="2:58" ht="20.25" customHeight="1">
      <c r="B173" s="808"/>
      <c r="C173" s="812"/>
      <c r="D173" s="813"/>
      <c r="E173" s="814"/>
      <c r="F173" s="92"/>
      <c r="G173" s="719"/>
      <c r="H173" s="724"/>
      <c r="I173" s="722"/>
      <c r="J173" s="722"/>
      <c r="K173" s="723"/>
      <c r="L173" s="731"/>
      <c r="M173" s="732"/>
      <c r="N173" s="732"/>
      <c r="O173" s="733"/>
      <c r="P173" s="784" t="s">
        <v>15</v>
      </c>
      <c r="Q173" s="785"/>
      <c r="R173" s="786"/>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787">
        <f>IF($BB$3="４週",SUM(S173:AT173),IF($BB$3="暦月",SUM(S173:AW173),""))</f>
        <v>0</v>
      </c>
      <c r="AY173" s="788"/>
      <c r="AZ173" s="789">
        <f>IF($BB$3="４週",AX173/4,IF($BB$3="暦月",'認知症対応型通所（100名）'!AX173/('認知症対応型通所（100名）'!$BB$8/7),""))</f>
        <v>0</v>
      </c>
      <c r="BA173" s="790"/>
      <c r="BB173" s="780"/>
      <c r="BC173" s="732"/>
      <c r="BD173" s="732"/>
      <c r="BE173" s="732"/>
      <c r="BF173" s="733"/>
    </row>
    <row r="174" spans="2:58" ht="20.25" customHeight="1">
      <c r="B174" s="808"/>
      <c r="C174" s="815"/>
      <c r="D174" s="816"/>
      <c r="E174" s="817"/>
      <c r="F174" s="121">
        <f>C172</f>
        <v>0</v>
      </c>
      <c r="G174" s="818"/>
      <c r="H174" s="724"/>
      <c r="I174" s="722"/>
      <c r="J174" s="722"/>
      <c r="K174" s="723"/>
      <c r="L174" s="807"/>
      <c r="M174" s="782"/>
      <c r="N174" s="782"/>
      <c r="O174" s="783"/>
      <c r="P174" s="791" t="s">
        <v>50</v>
      </c>
      <c r="Q174" s="792"/>
      <c r="R174" s="793"/>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767">
        <f>IF($BB$3="４週",SUM(S174:AT174),IF($BB$3="暦月",SUM(S174:AW174),""))</f>
        <v>0</v>
      </c>
      <c r="AY174" s="768"/>
      <c r="AZ174" s="769">
        <f>IF($BB$3="４週",AX174/4,IF($BB$3="暦月",'認知症対応型通所（100名）'!AX174/('認知症対応型通所（100名）'!$BB$8/7),""))</f>
        <v>0</v>
      </c>
      <c r="BA174" s="770"/>
      <c r="BB174" s="781"/>
      <c r="BC174" s="782"/>
      <c r="BD174" s="782"/>
      <c r="BE174" s="782"/>
      <c r="BF174" s="783"/>
    </row>
    <row r="175" spans="2:58" ht="20.25" customHeight="1">
      <c r="B175" s="808">
        <f>B172+1</f>
        <v>52</v>
      </c>
      <c r="C175" s="809"/>
      <c r="D175" s="810"/>
      <c r="E175" s="811"/>
      <c r="F175" s="118"/>
      <c r="G175" s="718"/>
      <c r="H175" s="721"/>
      <c r="I175" s="722"/>
      <c r="J175" s="722"/>
      <c r="K175" s="723"/>
      <c r="L175" s="728"/>
      <c r="M175" s="729"/>
      <c r="N175" s="729"/>
      <c r="O175" s="730"/>
      <c r="P175" s="737" t="s">
        <v>49</v>
      </c>
      <c r="Q175" s="738"/>
      <c r="R175" s="739"/>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926"/>
      <c r="AY175" s="927"/>
      <c r="AZ175" s="928"/>
      <c r="BA175" s="929"/>
      <c r="BB175" s="779"/>
      <c r="BC175" s="729"/>
      <c r="BD175" s="729"/>
      <c r="BE175" s="729"/>
      <c r="BF175" s="730"/>
    </row>
    <row r="176" spans="2:58" ht="20.25" customHeight="1">
      <c r="B176" s="808"/>
      <c r="C176" s="812"/>
      <c r="D176" s="813"/>
      <c r="E176" s="814"/>
      <c r="F176" s="92"/>
      <c r="G176" s="719"/>
      <c r="H176" s="724"/>
      <c r="I176" s="722"/>
      <c r="J176" s="722"/>
      <c r="K176" s="723"/>
      <c r="L176" s="731"/>
      <c r="M176" s="732"/>
      <c r="N176" s="732"/>
      <c r="O176" s="733"/>
      <c r="P176" s="784" t="s">
        <v>15</v>
      </c>
      <c r="Q176" s="785"/>
      <c r="R176" s="786"/>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787">
        <f>IF($BB$3="４週",SUM(S176:AT176),IF($BB$3="暦月",SUM(S176:AW176),""))</f>
        <v>0</v>
      </c>
      <c r="AY176" s="788"/>
      <c r="AZ176" s="789">
        <f>IF($BB$3="４週",AX176/4,IF($BB$3="暦月",'認知症対応型通所（100名）'!AX176/('認知症対応型通所（100名）'!$BB$8/7),""))</f>
        <v>0</v>
      </c>
      <c r="BA176" s="790"/>
      <c r="BB176" s="780"/>
      <c r="BC176" s="732"/>
      <c r="BD176" s="732"/>
      <c r="BE176" s="732"/>
      <c r="BF176" s="733"/>
    </row>
    <row r="177" spans="2:58" ht="20.25" customHeight="1">
      <c r="B177" s="808"/>
      <c r="C177" s="815"/>
      <c r="D177" s="816"/>
      <c r="E177" s="817"/>
      <c r="F177" s="121">
        <f>C175</f>
        <v>0</v>
      </c>
      <c r="G177" s="818"/>
      <c r="H177" s="724"/>
      <c r="I177" s="722"/>
      <c r="J177" s="722"/>
      <c r="K177" s="723"/>
      <c r="L177" s="807"/>
      <c r="M177" s="782"/>
      <c r="N177" s="782"/>
      <c r="O177" s="783"/>
      <c r="P177" s="791" t="s">
        <v>50</v>
      </c>
      <c r="Q177" s="792"/>
      <c r="R177" s="793"/>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767">
        <f>IF($BB$3="４週",SUM(S177:AT177),IF($BB$3="暦月",SUM(S177:AW177),""))</f>
        <v>0</v>
      </c>
      <c r="AY177" s="768"/>
      <c r="AZ177" s="769">
        <f>IF($BB$3="４週",AX177/4,IF($BB$3="暦月",'認知症対応型通所（100名）'!AX177/('認知症対応型通所（100名）'!$BB$8/7),""))</f>
        <v>0</v>
      </c>
      <c r="BA177" s="770"/>
      <c r="BB177" s="781"/>
      <c r="BC177" s="782"/>
      <c r="BD177" s="782"/>
      <c r="BE177" s="782"/>
      <c r="BF177" s="783"/>
    </row>
    <row r="178" spans="2:58" ht="20.25" customHeight="1">
      <c r="B178" s="808">
        <f>B175+1</f>
        <v>53</v>
      </c>
      <c r="C178" s="809"/>
      <c r="D178" s="810"/>
      <c r="E178" s="811"/>
      <c r="F178" s="118"/>
      <c r="G178" s="718"/>
      <c r="H178" s="721"/>
      <c r="I178" s="722"/>
      <c r="J178" s="722"/>
      <c r="K178" s="723"/>
      <c r="L178" s="728"/>
      <c r="M178" s="729"/>
      <c r="N178" s="729"/>
      <c r="O178" s="730"/>
      <c r="P178" s="737" t="s">
        <v>49</v>
      </c>
      <c r="Q178" s="738"/>
      <c r="R178" s="739"/>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926"/>
      <c r="AY178" s="927"/>
      <c r="AZ178" s="928"/>
      <c r="BA178" s="929"/>
      <c r="BB178" s="779"/>
      <c r="BC178" s="729"/>
      <c r="BD178" s="729"/>
      <c r="BE178" s="729"/>
      <c r="BF178" s="730"/>
    </row>
    <row r="179" spans="2:58" ht="20.25" customHeight="1">
      <c r="B179" s="808"/>
      <c r="C179" s="812"/>
      <c r="D179" s="813"/>
      <c r="E179" s="814"/>
      <c r="F179" s="92"/>
      <c r="G179" s="719"/>
      <c r="H179" s="724"/>
      <c r="I179" s="722"/>
      <c r="J179" s="722"/>
      <c r="K179" s="723"/>
      <c r="L179" s="731"/>
      <c r="M179" s="732"/>
      <c r="N179" s="732"/>
      <c r="O179" s="733"/>
      <c r="P179" s="784" t="s">
        <v>15</v>
      </c>
      <c r="Q179" s="785"/>
      <c r="R179" s="786"/>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787">
        <f>IF($BB$3="４週",SUM(S179:AT179),IF($BB$3="暦月",SUM(S179:AW179),""))</f>
        <v>0</v>
      </c>
      <c r="AY179" s="788"/>
      <c r="AZ179" s="789">
        <f>IF($BB$3="４週",AX179/4,IF($BB$3="暦月",'認知症対応型通所（100名）'!AX179/('認知症対応型通所（100名）'!$BB$8/7),""))</f>
        <v>0</v>
      </c>
      <c r="BA179" s="790"/>
      <c r="BB179" s="780"/>
      <c r="BC179" s="732"/>
      <c r="BD179" s="732"/>
      <c r="BE179" s="732"/>
      <c r="BF179" s="733"/>
    </row>
    <row r="180" spans="2:58" ht="20.25" customHeight="1">
      <c r="B180" s="808"/>
      <c r="C180" s="815"/>
      <c r="D180" s="816"/>
      <c r="E180" s="817"/>
      <c r="F180" s="121">
        <f>C178</f>
        <v>0</v>
      </c>
      <c r="G180" s="818"/>
      <c r="H180" s="724"/>
      <c r="I180" s="722"/>
      <c r="J180" s="722"/>
      <c r="K180" s="723"/>
      <c r="L180" s="807"/>
      <c r="M180" s="782"/>
      <c r="N180" s="782"/>
      <c r="O180" s="783"/>
      <c r="P180" s="791" t="s">
        <v>50</v>
      </c>
      <c r="Q180" s="792"/>
      <c r="R180" s="793"/>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767">
        <f>IF($BB$3="４週",SUM(S180:AT180),IF($BB$3="暦月",SUM(S180:AW180),""))</f>
        <v>0</v>
      </c>
      <c r="AY180" s="768"/>
      <c r="AZ180" s="769">
        <f>IF($BB$3="４週",AX180/4,IF($BB$3="暦月",'認知症対応型通所（100名）'!AX180/('認知症対応型通所（100名）'!$BB$8/7),""))</f>
        <v>0</v>
      </c>
      <c r="BA180" s="770"/>
      <c r="BB180" s="781"/>
      <c r="BC180" s="782"/>
      <c r="BD180" s="782"/>
      <c r="BE180" s="782"/>
      <c r="BF180" s="783"/>
    </row>
    <row r="181" spans="2:58" ht="20.25" customHeight="1">
      <c r="B181" s="808">
        <f>B178+1</f>
        <v>54</v>
      </c>
      <c r="C181" s="809"/>
      <c r="D181" s="810"/>
      <c r="E181" s="811"/>
      <c r="F181" s="118"/>
      <c r="G181" s="718"/>
      <c r="H181" s="721"/>
      <c r="I181" s="722"/>
      <c r="J181" s="722"/>
      <c r="K181" s="723"/>
      <c r="L181" s="728"/>
      <c r="M181" s="729"/>
      <c r="N181" s="729"/>
      <c r="O181" s="730"/>
      <c r="P181" s="737" t="s">
        <v>49</v>
      </c>
      <c r="Q181" s="738"/>
      <c r="R181" s="739"/>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926"/>
      <c r="AY181" s="927"/>
      <c r="AZ181" s="928"/>
      <c r="BA181" s="929"/>
      <c r="BB181" s="779"/>
      <c r="BC181" s="729"/>
      <c r="BD181" s="729"/>
      <c r="BE181" s="729"/>
      <c r="BF181" s="730"/>
    </row>
    <row r="182" spans="2:58" ht="20.25" customHeight="1">
      <c r="B182" s="808"/>
      <c r="C182" s="812"/>
      <c r="D182" s="813"/>
      <c r="E182" s="814"/>
      <c r="F182" s="92"/>
      <c r="G182" s="719"/>
      <c r="H182" s="724"/>
      <c r="I182" s="722"/>
      <c r="J182" s="722"/>
      <c r="K182" s="723"/>
      <c r="L182" s="731"/>
      <c r="M182" s="732"/>
      <c r="N182" s="732"/>
      <c r="O182" s="733"/>
      <c r="P182" s="784" t="s">
        <v>15</v>
      </c>
      <c r="Q182" s="785"/>
      <c r="R182" s="786"/>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787">
        <f>IF($BB$3="４週",SUM(S182:AT182),IF($BB$3="暦月",SUM(S182:AW182),""))</f>
        <v>0</v>
      </c>
      <c r="AY182" s="788"/>
      <c r="AZ182" s="789">
        <f>IF($BB$3="４週",AX182/4,IF($BB$3="暦月",'認知症対応型通所（100名）'!AX182/('認知症対応型通所（100名）'!$BB$8/7),""))</f>
        <v>0</v>
      </c>
      <c r="BA182" s="790"/>
      <c r="BB182" s="780"/>
      <c r="BC182" s="732"/>
      <c r="BD182" s="732"/>
      <c r="BE182" s="732"/>
      <c r="BF182" s="733"/>
    </row>
    <row r="183" spans="2:58" ht="20.25" customHeight="1">
      <c r="B183" s="808"/>
      <c r="C183" s="815"/>
      <c r="D183" s="816"/>
      <c r="E183" s="817"/>
      <c r="F183" s="121">
        <f>C181</f>
        <v>0</v>
      </c>
      <c r="G183" s="818"/>
      <c r="H183" s="724"/>
      <c r="I183" s="722"/>
      <c r="J183" s="722"/>
      <c r="K183" s="723"/>
      <c r="L183" s="807"/>
      <c r="M183" s="782"/>
      <c r="N183" s="782"/>
      <c r="O183" s="783"/>
      <c r="P183" s="791" t="s">
        <v>50</v>
      </c>
      <c r="Q183" s="792"/>
      <c r="R183" s="793"/>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767">
        <f>IF($BB$3="４週",SUM(S183:AT183),IF($BB$3="暦月",SUM(S183:AW183),""))</f>
        <v>0</v>
      </c>
      <c r="AY183" s="768"/>
      <c r="AZ183" s="769">
        <f>IF($BB$3="４週",AX183/4,IF($BB$3="暦月",'認知症対応型通所（100名）'!AX183/('認知症対応型通所（100名）'!$BB$8/7),""))</f>
        <v>0</v>
      </c>
      <c r="BA183" s="770"/>
      <c r="BB183" s="781"/>
      <c r="BC183" s="782"/>
      <c r="BD183" s="782"/>
      <c r="BE183" s="782"/>
      <c r="BF183" s="783"/>
    </row>
    <row r="184" spans="2:58" ht="20.25" customHeight="1">
      <c r="B184" s="808">
        <f>B181+1</f>
        <v>55</v>
      </c>
      <c r="C184" s="809"/>
      <c r="D184" s="810"/>
      <c r="E184" s="811"/>
      <c r="F184" s="118"/>
      <c r="G184" s="718"/>
      <c r="H184" s="721"/>
      <c r="I184" s="722"/>
      <c r="J184" s="722"/>
      <c r="K184" s="723"/>
      <c r="L184" s="728"/>
      <c r="M184" s="729"/>
      <c r="N184" s="729"/>
      <c r="O184" s="730"/>
      <c r="P184" s="737" t="s">
        <v>49</v>
      </c>
      <c r="Q184" s="738"/>
      <c r="R184" s="739"/>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926"/>
      <c r="AY184" s="927"/>
      <c r="AZ184" s="928"/>
      <c r="BA184" s="929"/>
      <c r="BB184" s="779"/>
      <c r="BC184" s="729"/>
      <c r="BD184" s="729"/>
      <c r="BE184" s="729"/>
      <c r="BF184" s="730"/>
    </row>
    <row r="185" spans="2:58" ht="20.25" customHeight="1">
      <c r="B185" s="808"/>
      <c r="C185" s="812"/>
      <c r="D185" s="813"/>
      <c r="E185" s="814"/>
      <c r="F185" s="92"/>
      <c r="G185" s="719"/>
      <c r="H185" s="724"/>
      <c r="I185" s="722"/>
      <c r="J185" s="722"/>
      <c r="K185" s="723"/>
      <c r="L185" s="731"/>
      <c r="M185" s="732"/>
      <c r="N185" s="732"/>
      <c r="O185" s="733"/>
      <c r="P185" s="784" t="s">
        <v>15</v>
      </c>
      <c r="Q185" s="785"/>
      <c r="R185" s="786"/>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787">
        <f>IF($BB$3="４週",SUM(S185:AT185),IF($BB$3="暦月",SUM(S185:AW185),""))</f>
        <v>0</v>
      </c>
      <c r="AY185" s="788"/>
      <c r="AZ185" s="789">
        <f>IF($BB$3="４週",AX185/4,IF($BB$3="暦月",'認知症対応型通所（100名）'!AX185/('認知症対応型通所（100名）'!$BB$8/7),""))</f>
        <v>0</v>
      </c>
      <c r="BA185" s="790"/>
      <c r="BB185" s="780"/>
      <c r="BC185" s="732"/>
      <c r="BD185" s="732"/>
      <c r="BE185" s="732"/>
      <c r="BF185" s="733"/>
    </row>
    <row r="186" spans="2:58" ht="20.25" customHeight="1">
      <c r="B186" s="808"/>
      <c r="C186" s="815"/>
      <c r="D186" s="816"/>
      <c r="E186" s="817"/>
      <c r="F186" s="121">
        <f>C184</f>
        <v>0</v>
      </c>
      <c r="G186" s="818"/>
      <c r="H186" s="724"/>
      <c r="I186" s="722"/>
      <c r="J186" s="722"/>
      <c r="K186" s="723"/>
      <c r="L186" s="807"/>
      <c r="M186" s="782"/>
      <c r="N186" s="782"/>
      <c r="O186" s="783"/>
      <c r="P186" s="791" t="s">
        <v>50</v>
      </c>
      <c r="Q186" s="792"/>
      <c r="R186" s="793"/>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767">
        <f>IF($BB$3="４週",SUM(S186:AT186),IF($BB$3="暦月",SUM(S186:AW186),""))</f>
        <v>0</v>
      </c>
      <c r="AY186" s="768"/>
      <c r="AZ186" s="769">
        <f>IF($BB$3="４週",AX186/4,IF($BB$3="暦月",'認知症対応型通所（100名）'!AX186/('認知症対応型通所（100名）'!$BB$8/7),""))</f>
        <v>0</v>
      </c>
      <c r="BA186" s="770"/>
      <c r="BB186" s="781"/>
      <c r="BC186" s="782"/>
      <c r="BD186" s="782"/>
      <c r="BE186" s="782"/>
      <c r="BF186" s="783"/>
    </row>
    <row r="187" spans="2:58" ht="20.25" customHeight="1">
      <c r="B187" s="808">
        <f>B184+1</f>
        <v>56</v>
      </c>
      <c r="C187" s="809"/>
      <c r="D187" s="810"/>
      <c r="E187" s="811"/>
      <c r="F187" s="118"/>
      <c r="G187" s="718"/>
      <c r="H187" s="721"/>
      <c r="I187" s="722"/>
      <c r="J187" s="722"/>
      <c r="K187" s="723"/>
      <c r="L187" s="728"/>
      <c r="M187" s="729"/>
      <c r="N187" s="729"/>
      <c r="O187" s="730"/>
      <c r="P187" s="737" t="s">
        <v>49</v>
      </c>
      <c r="Q187" s="738"/>
      <c r="R187" s="739"/>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926"/>
      <c r="AY187" s="927"/>
      <c r="AZ187" s="928"/>
      <c r="BA187" s="929"/>
      <c r="BB187" s="779"/>
      <c r="BC187" s="729"/>
      <c r="BD187" s="729"/>
      <c r="BE187" s="729"/>
      <c r="BF187" s="730"/>
    </row>
    <row r="188" spans="2:58" ht="20.25" customHeight="1">
      <c r="B188" s="808"/>
      <c r="C188" s="812"/>
      <c r="D188" s="813"/>
      <c r="E188" s="814"/>
      <c r="F188" s="92"/>
      <c r="G188" s="719"/>
      <c r="H188" s="724"/>
      <c r="I188" s="722"/>
      <c r="J188" s="722"/>
      <c r="K188" s="723"/>
      <c r="L188" s="731"/>
      <c r="M188" s="732"/>
      <c r="N188" s="732"/>
      <c r="O188" s="733"/>
      <c r="P188" s="784" t="s">
        <v>15</v>
      </c>
      <c r="Q188" s="785"/>
      <c r="R188" s="786"/>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787">
        <f>IF($BB$3="４週",SUM(S188:AT188),IF($BB$3="暦月",SUM(S188:AW188),""))</f>
        <v>0</v>
      </c>
      <c r="AY188" s="788"/>
      <c r="AZ188" s="789">
        <f>IF($BB$3="４週",AX188/4,IF($BB$3="暦月",'認知症対応型通所（100名）'!AX188/('認知症対応型通所（100名）'!$BB$8/7),""))</f>
        <v>0</v>
      </c>
      <c r="BA188" s="790"/>
      <c r="BB188" s="780"/>
      <c r="BC188" s="732"/>
      <c r="BD188" s="732"/>
      <c r="BE188" s="732"/>
      <c r="BF188" s="733"/>
    </row>
    <row r="189" spans="2:58" ht="20.25" customHeight="1">
      <c r="B189" s="808"/>
      <c r="C189" s="815"/>
      <c r="D189" s="816"/>
      <c r="E189" s="817"/>
      <c r="F189" s="121">
        <f>C187</f>
        <v>0</v>
      </c>
      <c r="G189" s="818"/>
      <c r="H189" s="724"/>
      <c r="I189" s="722"/>
      <c r="J189" s="722"/>
      <c r="K189" s="723"/>
      <c r="L189" s="807"/>
      <c r="M189" s="782"/>
      <c r="N189" s="782"/>
      <c r="O189" s="783"/>
      <c r="P189" s="791" t="s">
        <v>50</v>
      </c>
      <c r="Q189" s="792"/>
      <c r="R189" s="793"/>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767">
        <f>IF($BB$3="４週",SUM(S189:AT189),IF($BB$3="暦月",SUM(S189:AW189),""))</f>
        <v>0</v>
      </c>
      <c r="AY189" s="768"/>
      <c r="AZ189" s="769">
        <f>IF($BB$3="４週",AX189/4,IF($BB$3="暦月",'認知症対応型通所（100名）'!AX189/('認知症対応型通所（100名）'!$BB$8/7),""))</f>
        <v>0</v>
      </c>
      <c r="BA189" s="770"/>
      <c r="BB189" s="781"/>
      <c r="BC189" s="782"/>
      <c r="BD189" s="782"/>
      <c r="BE189" s="782"/>
      <c r="BF189" s="783"/>
    </row>
    <row r="190" spans="2:58" ht="20.25" customHeight="1">
      <c r="B190" s="808">
        <f>B187+1</f>
        <v>57</v>
      </c>
      <c r="C190" s="809"/>
      <c r="D190" s="810"/>
      <c r="E190" s="811"/>
      <c r="F190" s="118"/>
      <c r="G190" s="718"/>
      <c r="H190" s="721"/>
      <c r="I190" s="722"/>
      <c r="J190" s="722"/>
      <c r="K190" s="723"/>
      <c r="L190" s="728"/>
      <c r="M190" s="729"/>
      <c r="N190" s="729"/>
      <c r="O190" s="730"/>
      <c r="P190" s="737" t="s">
        <v>49</v>
      </c>
      <c r="Q190" s="738"/>
      <c r="R190" s="739"/>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926"/>
      <c r="AY190" s="927"/>
      <c r="AZ190" s="928"/>
      <c r="BA190" s="929"/>
      <c r="BB190" s="779"/>
      <c r="BC190" s="729"/>
      <c r="BD190" s="729"/>
      <c r="BE190" s="729"/>
      <c r="BF190" s="730"/>
    </row>
    <row r="191" spans="2:58" ht="20.25" customHeight="1">
      <c r="B191" s="808"/>
      <c r="C191" s="812"/>
      <c r="D191" s="813"/>
      <c r="E191" s="814"/>
      <c r="F191" s="92"/>
      <c r="G191" s="719"/>
      <c r="H191" s="724"/>
      <c r="I191" s="722"/>
      <c r="J191" s="722"/>
      <c r="K191" s="723"/>
      <c r="L191" s="731"/>
      <c r="M191" s="732"/>
      <c r="N191" s="732"/>
      <c r="O191" s="733"/>
      <c r="P191" s="784" t="s">
        <v>15</v>
      </c>
      <c r="Q191" s="785"/>
      <c r="R191" s="786"/>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787">
        <f>IF($BB$3="４週",SUM(S191:AT191),IF($BB$3="暦月",SUM(S191:AW191),""))</f>
        <v>0</v>
      </c>
      <c r="AY191" s="788"/>
      <c r="AZ191" s="789">
        <f>IF($BB$3="４週",AX191/4,IF($BB$3="暦月",'認知症対応型通所（100名）'!AX191/('認知症対応型通所（100名）'!$BB$8/7),""))</f>
        <v>0</v>
      </c>
      <c r="BA191" s="790"/>
      <c r="BB191" s="780"/>
      <c r="BC191" s="732"/>
      <c r="BD191" s="732"/>
      <c r="BE191" s="732"/>
      <c r="BF191" s="733"/>
    </row>
    <row r="192" spans="2:58" ht="20.25" customHeight="1">
      <c r="B192" s="808"/>
      <c r="C192" s="815"/>
      <c r="D192" s="816"/>
      <c r="E192" s="817"/>
      <c r="F192" s="121">
        <f>C190</f>
        <v>0</v>
      </c>
      <c r="G192" s="818"/>
      <c r="H192" s="724"/>
      <c r="I192" s="722"/>
      <c r="J192" s="722"/>
      <c r="K192" s="723"/>
      <c r="L192" s="807"/>
      <c r="M192" s="782"/>
      <c r="N192" s="782"/>
      <c r="O192" s="783"/>
      <c r="P192" s="791" t="s">
        <v>50</v>
      </c>
      <c r="Q192" s="792"/>
      <c r="R192" s="793"/>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767">
        <f>IF($BB$3="４週",SUM(S192:AT192),IF($BB$3="暦月",SUM(S192:AW192),""))</f>
        <v>0</v>
      </c>
      <c r="AY192" s="768"/>
      <c r="AZ192" s="769">
        <f>IF($BB$3="４週",AX192/4,IF($BB$3="暦月",'認知症対応型通所（100名）'!AX192/('認知症対応型通所（100名）'!$BB$8/7),""))</f>
        <v>0</v>
      </c>
      <c r="BA192" s="770"/>
      <c r="BB192" s="781"/>
      <c r="BC192" s="782"/>
      <c r="BD192" s="782"/>
      <c r="BE192" s="782"/>
      <c r="BF192" s="783"/>
    </row>
    <row r="193" spans="2:58" ht="20.25" customHeight="1">
      <c r="B193" s="808">
        <f>B190+1</f>
        <v>58</v>
      </c>
      <c r="C193" s="809"/>
      <c r="D193" s="810"/>
      <c r="E193" s="811"/>
      <c r="F193" s="118"/>
      <c r="G193" s="718"/>
      <c r="H193" s="721"/>
      <c r="I193" s="722"/>
      <c r="J193" s="722"/>
      <c r="K193" s="723"/>
      <c r="L193" s="728"/>
      <c r="M193" s="729"/>
      <c r="N193" s="729"/>
      <c r="O193" s="730"/>
      <c r="P193" s="737" t="s">
        <v>49</v>
      </c>
      <c r="Q193" s="738"/>
      <c r="R193" s="739"/>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926"/>
      <c r="AY193" s="927"/>
      <c r="AZ193" s="928"/>
      <c r="BA193" s="929"/>
      <c r="BB193" s="779"/>
      <c r="BC193" s="729"/>
      <c r="BD193" s="729"/>
      <c r="BE193" s="729"/>
      <c r="BF193" s="730"/>
    </row>
    <row r="194" spans="2:58" ht="20.25" customHeight="1">
      <c r="B194" s="808"/>
      <c r="C194" s="812"/>
      <c r="D194" s="813"/>
      <c r="E194" s="814"/>
      <c r="F194" s="92"/>
      <c r="G194" s="719"/>
      <c r="H194" s="724"/>
      <c r="I194" s="722"/>
      <c r="J194" s="722"/>
      <c r="K194" s="723"/>
      <c r="L194" s="731"/>
      <c r="M194" s="732"/>
      <c r="N194" s="732"/>
      <c r="O194" s="733"/>
      <c r="P194" s="784" t="s">
        <v>15</v>
      </c>
      <c r="Q194" s="785"/>
      <c r="R194" s="786"/>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787">
        <f>IF($BB$3="４週",SUM(S194:AT194),IF($BB$3="暦月",SUM(S194:AW194),""))</f>
        <v>0</v>
      </c>
      <c r="AY194" s="788"/>
      <c r="AZ194" s="789">
        <f>IF($BB$3="４週",AX194/4,IF($BB$3="暦月",'認知症対応型通所（100名）'!AX194/('認知症対応型通所（100名）'!$BB$8/7),""))</f>
        <v>0</v>
      </c>
      <c r="BA194" s="790"/>
      <c r="BB194" s="780"/>
      <c r="BC194" s="732"/>
      <c r="BD194" s="732"/>
      <c r="BE194" s="732"/>
      <c r="BF194" s="733"/>
    </row>
    <row r="195" spans="2:58" ht="20.25" customHeight="1">
      <c r="B195" s="808"/>
      <c r="C195" s="815"/>
      <c r="D195" s="816"/>
      <c r="E195" s="817"/>
      <c r="F195" s="121">
        <f>C193</f>
        <v>0</v>
      </c>
      <c r="G195" s="818"/>
      <c r="H195" s="724"/>
      <c r="I195" s="722"/>
      <c r="J195" s="722"/>
      <c r="K195" s="723"/>
      <c r="L195" s="807"/>
      <c r="M195" s="782"/>
      <c r="N195" s="782"/>
      <c r="O195" s="783"/>
      <c r="P195" s="791" t="s">
        <v>50</v>
      </c>
      <c r="Q195" s="792"/>
      <c r="R195" s="793"/>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767">
        <f>IF($BB$3="４週",SUM(S195:AT195),IF($BB$3="暦月",SUM(S195:AW195),""))</f>
        <v>0</v>
      </c>
      <c r="AY195" s="768"/>
      <c r="AZ195" s="769">
        <f>IF($BB$3="４週",AX195/4,IF($BB$3="暦月",'認知症対応型通所（100名）'!AX195/('認知症対応型通所（100名）'!$BB$8/7),""))</f>
        <v>0</v>
      </c>
      <c r="BA195" s="770"/>
      <c r="BB195" s="781"/>
      <c r="BC195" s="782"/>
      <c r="BD195" s="782"/>
      <c r="BE195" s="782"/>
      <c r="BF195" s="783"/>
    </row>
    <row r="196" spans="2:58" ht="20.25" customHeight="1">
      <c r="B196" s="808">
        <f>B193+1</f>
        <v>59</v>
      </c>
      <c r="C196" s="809"/>
      <c r="D196" s="810"/>
      <c r="E196" s="811"/>
      <c r="F196" s="118"/>
      <c r="G196" s="718"/>
      <c r="H196" s="721"/>
      <c r="I196" s="722"/>
      <c r="J196" s="722"/>
      <c r="K196" s="723"/>
      <c r="L196" s="728"/>
      <c r="M196" s="729"/>
      <c r="N196" s="729"/>
      <c r="O196" s="730"/>
      <c r="P196" s="737" t="s">
        <v>49</v>
      </c>
      <c r="Q196" s="738"/>
      <c r="R196" s="739"/>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926"/>
      <c r="AY196" s="927"/>
      <c r="AZ196" s="928"/>
      <c r="BA196" s="929"/>
      <c r="BB196" s="779"/>
      <c r="BC196" s="729"/>
      <c r="BD196" s="729"/>
      <c r="BE196" s="729"/>
      <c r="BF196" s="730"/>
    </row>
    <row r="197" spans="2:58" ht="20.25" customHeight="1">
      <c r="B197" s="808"/>
      <c r="C197" s="812"/>
      <c r="D197" s="813"/>
      <c r="E197" s="814"/>
      <c r="F197" s="92"/>
      <c r="G197" s="719"/>
      <c r="H197" s="724"/>
      <c r="I197" s="722"/>
      <c r="J197" s="722"/>
      <c r="K197" s="723"/>
      <c r="L197" s="731"/>
      <c r="M197" s="732"/>
      <c r="N197" s="732"/>
      <c r="O197" s="733"/>
      <c r="P197" s="784" t="s">
        <v>15</v>
      </c>
      <c r="Q197" s="785"/>
      <c r="R197" s="786"/>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787">
        <f>IF($BB$3="４週",SUM(S197:AT197),IF($BB$3="暦月",SUM(S197:AW197),""))</f>
        <v>0</v>
      </c>
      <c r="AY197" s="788"/>
      <c r="AZ197" s="789">
        <f>IF($BB$3="４週",AX197/4,IF($BB$3="暦月",'認知症対応型通所（100名）'!AX197/('認知症対応型通所（100名）'!$BB$8/7),""))</f>
        <v>0</v>
      </c>
      <c r="BA197" s="790"/>
      <c r="BB197" s="780"/>
      <c r="BC197" s="732"/>
      <c r="BD197" s="732"/>
      <c r="BE197" s="732"/>
      <c r="BF197" s="733"/>
    </row>
    <row r="198" spans="2:58" ht="20.25" customHeight="1">
      <c r="B198" s="808"/>
      <c r="C198" s="815"/>
      <c r="D198" s="816"/>
      <c r="E198" s="817"/>
      <c r="F198" s="121">
        <f>C196</f>
        <v>0</v>
      </c>
      <c r="G198" s="818"/>
      <c r="H198" s="724"/>
      <c r="I198" s="722"/>
      <c r="J198" s="722"/>
      <c r="K198" s="723"/>
      <c r="L198" s="807"/>
      <c r="M198" s="782"/>
      <c r="N198" s="782"/>
      <c r="O198" s="783"/>
      <c r="P198" s="791" t="s">
        <v>50</v>
      </c>
      <c r="Q198" s="792"/>
      <c r="R198" s="793"/>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767">
        <f>IF($BB$3="４週",SUM(S198:AT198),IF($BB$3="暦月",SUM(S198:AW198),""))</f>
        <v>0</v>
      </c>
      <c r="AY198" s="768"/>
      <c r="AZ198" s="769">
        <f>IF($BB$3="４週",AX198/4,IF($BB$3="暦月",'認知症対応型通所（100名）'!AX198/('認知症対応型通所（100名）'!$BB$8/7),""))</f>
        <v>0</v>
      </c>
      <c r="BA198" s="770"/>
      <c r="BB198" s="781"/>
      <c r="BC198" s="782"/>
      <c r="BD198" s="782"/>
      <c r="BE198" s="782"/>
      <c r="BF198" s="783"/>
    </row>
    <row r="199" spans="2:58" ht="20.25" customHeight="1">
      <c r="B199" s="808">
        <f>B196+1</f>
        <v>60</v>
      </c>
      <c r="C199" s="809"/>
      <c r="D199" s="810"/>
      <c r="E199" s="811"/>
      <c r="F199" s="118"/>
      <c r="G199" s="718"/>
      <c r="H199" s="721"/>
      <c r="I199" s="722"/>
      <c r="J199" s="722"/>
      <c r="K199" s="723"/>
      <c r="L199" s="728"/>
      <c r="M199" s="729"/>
      <c r="N199" s="729"/>
      <c r="O199" s="730"/>
      <c r="P199" s="737" t="s">
        <v>49</v>
      </c>
      <c r="Q199" s="738"/>
      <c r="R199" s="739"/>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926"/>
      <c r="AY199" s="927"/>
      <c r="AZ199" s="928"/>
      <c r="BA199" s="929"/>
      <c r="BB199" s="779"/>
      <c r="BC199" s="729"/>
      <c r="BD199" s="729"/>
      <c r="BE199" s="729"/>
      <c r="BF199" s="730"/>
    </row>
    <row r="200" spans="2:58" ht="20.25" customHeight="1">
      <c r="B200" s="808"/>
      <c r="C200" s="812"/>
      <c r="D200" s="813"/>
      <c r="E200" s="814"/>
      <c r="F200" s="92"/>
      <c r="G200" s="719"/>
      <c r="H200" s="724"/>
      <c r="I200" s="722"/>
      <c r="J200" s="722"/>
      <c r="K200" s="723"/>
      <c r="L200" s="731"/>
      <c r="M200" s="732"/>
      <c r="N200" s="732"/>
      <c r="O200" s="733"/>
      <c r="P200" s="784" t="s">
        <v>15</v>
      </c>
      <c r="Q200" s="785"/>
      <c r="R200" s="786"/>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787">
        <f>IF($BB$3="４週",SUM(S200:AT200),IF($BB$3="暦月",SUM(S200:AW200),""))</f>
        <v>0</v>
      </c>
      <c r="AY200" s="788"/>
      <c r="AZ200" s="789">
        <f>IF($BB$3="４週",AX200/4,IF($BB$3="暦月",'認知症対応型通所（100名）'!AX200/('認知症対応型通所（100名）'!$BB$8/7),""))</f>
        <v>0</v>
      </c>
      <c r="BA200" s="790"/>
      <c r="BB200" s="780"/>
      <c r="BC200" s="732"/>
      <c r="BD200" s="732"/>
      <c r="BE200" s="732"/>
      <c r="BF200" s="733"/>
    </row>
    <row r="201" spans="2:58" ht="20.25" customHeight="1">
      <c r="B201" s="808"/>
      <c r="C201" s="815"/>
      <c r="D201" s="816"/>
      <c r="E201" s="817"/>
      <c r="F201" s="121">
        <f>C199</f>
        <v>0</v>
      </c>
      <c r="G201" s="818"/>
      <c r="H201" s="724"/>
      <c r="I201" s="722"/>
      <c r="J201" s="722"/>
      <c r="K201" s="723"/>
      <c r="L201" s="807"/>
      <c r="M201" s="782"/>
      <c r="N201" s="782"/>
      <c r="O201" s="783"/>
      <c r="P201" s="791" t="s">
        <v>50</v>
      </c>
      <c r="Q201" s="792"/>
      <c r="R201" s="793"/>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767">
        <f>IF($BB$3="４週",SUM(S201:AT201),IF($BB$3="暦月",SUM(S201:AW201),""))</f>
        <v>0</v>
      </c>
      <c r="AY201" s="768"/>
      <c r="AZ201" s="769">
        <f>IF($BB$3="４週",AX201/4,IF($BB$3="暦月",'認知症対応型通所（100名）'!AX201/('認知症対応型通所（100名）'!$BB$8/7),""))</f>
        <v>0</v>
      </c>
      <c r="BA201" s="770"/>
      <c r="BB201" s="781"/>
      <c r="BC201" s="782"/>
      <c r="BD201" s="782"/>
      <c r="BE201" s="782"/>
      <c r="BF201" s="783"/>
    </row>
    <row r="202" spans="2:58" ht="20.25" customHeight="1">
      <c r="B202" s="808">
        <f>B199+1</f>
        <v>61</v>
      </c>
      <c r="C202" s="809"/>
      <c r="D202" s="810"/>
      <c r="E202" s="811"/>
      <c r="F202" s="118"/>
      <c r="G202" s="718"/>
      <c r="H202" s="721"/>
      <c r="I202" s="722"/>
      <c r="J202" s="722"/>
      <c r="K202" s="723"/>
      <c r="L202" s="728"/>
      <c r="M202" s="729"/>
      <c r="N202" s="729"/>
      <c r="O202" s="730"/>
      <c r="P202" s="737" t="s">
        <v>49</v>
      </c>
      <c r="Q202" s="738"/>
      <c r="R202" s="739"/>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926"/>
      <c r="AY202" s="927"/>
      <c r="AZ202" s="928"/>
      <c r="BA202" s="929"/>
      <c r="BB202" s="779"/>
      <c r="BC202" s="729"/>
      <c r="BD202" s="729"/>
      <c r="BE202" s="729"/>
      <c r="BF202" s="730"/>
    </row>
    <row r="203" spans="2:58" ht="20.25" customHeight="1">
      <c r="B203" s="808"/>
      <c r="C203" s="812"/>
      <c r="D203" s="813"/>
      <c r="E203" s="814"/>
      <c r="F203" s="92"/>
      <c r="G203" s="719"/>
      <c r="H203" s="724"/>
      <c r="I203" s="722"/>
      <c r="J203" s="722"/>
      <c r="K203" s="723"/>
      <c r="L203" s="731"/>
      <c r="M203" s="732"/>
      <c r="N203" s="732"/>
      <c r="O203" s="733"/>
      <c r="P203" s="784" t="s">
        <v>15</v>
      </c>
      <c r="Q203" s="785"/>
      <c r="R203" s="786"/>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787">
        <f>IF($BB$3="４週",SUM(S203:AT203),IF($BB$3="暦月",SUM(S203:AW203),""))</f>
        <v>0</v>
      </c>
      <c r="AY203" s="788"/>
      <c r="AZ203" s="789">
        <f>IF($BB$3="４週",AX203/4,IF($BB$3="暦月",'認知症対応型通所（100名）'!AX203/('認知症対応型通所（100名）'!$BB$8/7),""))</f>
        <v>0</v>
      </c>
      <c r="BA203" s="790"/>
      <c r="BB203" s="780"/>
      <c r="BC203" s="732"/>
      <c r="BD203" s="732"/>
      <c r="BE203" s="732"/>
      <c r="BF203" s="733"/>
    </row>
    <row r="204" spans="2:58" ht="20.25" customHeight="1">
      <c r="B204" s="808"/>
      <c r="C204" s="815"/>
      <c r="D204" s="816"/>
      <c r="E204" s="817"/>
      <c r="F204" s="121">
        <f>C202</f>
        <v>0</v>
      </c>
      <c r="G204" s="818"/>
      <c r="H204" s="724"/>
      <c r="I204" s="722"/>
      <c r="J204" s="722"/>
      <c r="K204" s="723"/>
      <c r="L204" s="807"/>
      <c r="M204" s="782"/>
      <c r="N204" s="782"/>
      <c r="O204" s="783"/>
      <c r="P204" s="791" t="s">
        <v>50</v>
      </c>
      <c r="Q204" s="792"/>
      <c r="R204" s="793"/>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767">
        <f>IF($BB$3="４週",SUM(S204:AT204),IF($BB$3="暦月",SUM(S204:AW204),""))</f>
        <v>0</v>
      </c>
      <c r="AY204" s="768"/>
      <c r="AZ204" s="769">
        <f>IF($BB$3="４週",AX204/4,IF($BB$3="暦月",'認知症対応型通所（100名）'!AX204/('認知症対応型通所（100名）'!$BB$8/7),""))</f>
        <v>0</v>
      </c>
      <c r="BA204" s="770"/>
      <c r="BB204" s="781"/>
      <c r="BC204" s="782"/>
      <c r="BD204" s="782"/>
      <c r="BE204" s="782"/>
      <c r="BF204" s="783"/>
    </row>
    <row r="205" spans="2:58" ht="20.25" customHeight="1">
      <c r="B205" s="808">
        <f>B202+1</f>
        <v>62</v>
      </c>
      <c r="C205" s="809"/>
      <c r="D205" s="810"/>
      <c r="E205" s="811"/>
      <c r="F205" s="118"/>
      <c r="G205" s="718"/>
      <c r="H205" s="721"/>
      <c r="I205" s="722"/>
      <c r="J205" s="722"/>
      <c r="K205" s="723"/>
      <c r="L205" s="728"/>
      <c r="M205" s="729"/>
      <c r="N205" s="729"/>
      <c r="O205" s="730"/>
      <c r="P205" s="737" t="s">
        <v>49</v>
      </c>
      <c r="Q205" s="738"/>
      <c r="R205" s="739"/>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926"/>
      <c r="AY205" s="927"/>
      <c r="AZ205" s="928"/>
      <c r="BA205" s="929"/>
      <c r="BB205" s="779"/>
      <c r="BC205" s="729"/>
      <c r="BD205" s="729"/>
      <c r="BE205" s="729"/>
      <c r="BF205" s="730"/>
    </row>
    <row r="206" spans="2:58" ht="20.25" customHeight="1">
      <c r="B206" s="808"/>
      <c r="C206" s="812"/>
      <c r="D206" s="813"/>
      <c r="E206" s="814"/>
      <c r="F206" s="92"/>
      <c r="G206" s="719"/>
      <c r="H206" s="724"/>
      <c r="I206" s="722"/>
      <c r="J206" s="722"/>
      <c r="K206" s="723"/>
      <c r="L206" s="731"/>
      <c r="M206" s="732"/>
      <c r="N206" s="732"/>
      <c r="O206" s="733"/>
      <c r="P206" s="784" t="s">
        <v>15</v>
      </c>
      <c r="Q206" s="785"/>
      <c r="R206" s="786"/>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787">
        <f>IF($BB$3="４週",SUM(S206:AT206),IF($BB$3="暦月",SUM(S206:AW206),""))</f>
        <v>0</v>
      </c>
      <c r="AY206" s="788"/>
      <c r="AZ206" s="789">
        <f>IF($BB$3="４週",AX206/4,IF($BB$3="暦月",'認知症対応型通所（100名）'!AX206/('認知症対応型通所（100名）'!$BB$8/7),""))</f>
        <v>0</v>
      </c>
      <c r="BA206" s="790"/>
      <c r="BB206" s="780"/>
      <c r="BC206" s="732"/>
      <c r="BD206" s="732"/>
      <c r="BE206" s="732"/>
      <c r="BF206" s="733"/>
    </row>
    <row r="207" spans="2:58" ht="20.25" customHeight="1">
      <c r="B207" s="808"/>
      <c r="C207" s="815"/>
      <c r="D207" s="816"/>
      <c r="E207" s="817"/>
      <c r="F207" s="121">
        <f>C205</f>
        <v>0</v>
      </c>
      <c r="G207" s="818"/>
      <c r="H207" s="724"/>
      <c r="I207" s="722"/>
      <c r="J207" s="722"/>
      <c r="K207" s="723"/>
      <c r="L207" s="807"/>
      <c r="M207" s="782"/>
      <c r="N207" s="782"/>
      <c r="O207" s="783"/>
      <c r="P207" s="791" t="s">
        <v>50</v>
      </c>
      <c r="Q207" s="792"/>
      <c r="R207" s="793"/>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767">
        <f>IF($BB$3="４週",SUM(S207:AT207),IF($BB$3="暦月",SUM(S207:AW207),""))</f>
        <v>0</v>
      </c>
      <c r="AY207" s="768"/>
      <c r="AZ207" s="769">
        <f>IF($BB$3="４週",AX207/4,IF($BB$3="暦月",'認知症対応型通所（100名）'!AX207/('認知症対応型通所（100名）'!$BB$8/7),""))</f>
        <v>0</v>
      </c>
      <c r="BA207" s="770"/>
      <c r="BB207" s="781"/>
      <c r="BC207" s="782"/>
      <c r="BD207" s="782"/>
      <c r="BE207" s="782"/>
      <c r="BF207" s="783"/>
    </row>
    <row r="208" spans="2:58" ht="20.25" customHeight="1">
      <c r="B208" s="808">
        <f>B205+1</f>
        <v>63</v>
      </c>
      <c r="C208" s="809"/>
      <c r="D208" s="810"/>
      <c r="E208" s="811"/>
      <c r="F208" s="118"/>
      <c r="G208" s="718"/>
      <c r="H208" s="721"/>
      <c r="I208" s="722"/>
      <c r="J208" s="722"/>
      <c r="K208" s="723"/>
      <c r="L208" s="728"/>
      <c r="M208" s="729"/>
      <c r="N208" s="729"/>
      <c r="O208" s="730"/>
      <c r="P208" s="737" t="s">
        <v>49</v>
      </c>
      <c r="Q208" s="738"/>
      <c r="R208" s="739"/>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926"/>
      <c r="AY208" s="927"/>
      <c r="AZ208" s="928"/>
      <c r="BA208" s="929"/>
      <c r="BB208" s="779"/>
      <c r="BC208" s="729"/>
      <c r="BD208" s="729"/>
      <c r="BE208" s="729"/>
      <c r="BF208" s="730"/>
    </row>
    <row r="209" spans="2:58" ht="20.25" customHeight="1">
      <c r="B209" s="808"/>
      <c r="C209" s="812"/>
      <c r="D209" s="813"/>
      <c r="E209" s="814"/>
      <c r="F209" s="92"/>
      <c r="G209" s="719"/>
      <c r="H209" s="724"/>
      <c r="I209" s="722"/>
      <c r="J209" s="722"/>
      <c r="K209" s="723"/>
      <c r="L209" s="731"/>
      <c r="M209" s="732"/>
      <c r="N209" s="732"/>
      <c r="O209" s="733"/>
      <c r="P209" s="784" t="s">
        <v>15</v>
      </c>
      <c r="Q209" s="785"/>
      <c r="R209" s="786"/>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787">
        <f>IF($BB$3="４週",SUM(S209:AT209),IF($BB$3="暦月",SUM(S209:AW209),""))</f>
        <v>0</v>
      </c>
      <c r="AY209" s="788"/>
      <c r="AZ209" s="789">
        <f>IF($BB$3="４週",AX209/4,IF($BB$3="暦月",'認知症対応型通所（100名）'!AX209/('認知症対応型通所（100名）'!$BB$8/7),""))</f>
        <v>0</v>
      </c>
      <c r="BA209" s="790"/>
      <c r="BB209" s="780"/>
      <c r="BC209" s="732"/>
      <c r="BD209" s="732"/>
      <c r="BE209" s="732"/>
      <c r="BF209" s="733"/>
    </row>
    <row r="210" spans="2:58" ht="20.25" customHeight="1">
      <c r="B210" s="808"/>
      <c r="C210" s="815"/>
      <c r="D210" s="816"/>
      <c r="E210" s="817"/>
      <c r="F210" s="121">
        <f>C208</f>
        <v>0</v>
      </c>
      <c r="G210" s="818"/>
      <c r="H210" s="724"/>
      <c r="I210" s="722"/>
      <c r="J210" s="722"/>
      <c r="K210" s="723"/>
      <c r="L210" s="807"/>
      <c r="M210" s="782"/>
      <c r="N210" s="782"/>
      <c r="O210" s="783"/>
      <c r="P210" s="791" t="s">
        <v>50</v>
      </c>
      <c r="Q210" s="792"/>
      <c r="R210" s="793"/>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767">
        <f>IF($BB$3="４週",SUM(S210:AT210),IF($BB$3="暦月",SUM(S210:AW210),""))</f>
        <v>0</v>
      </c>
      <c r="AY210" s="768"/>
      <c r="AZ210" s="769">
        <f>IF($BB$3="４週",AX210/4,IF($BB$3="暦月",'認知症対応型通所（100名）'!AX210/('認知症対応型通所（100名）'!$BB$8/7),""))</f>
        <v>0</v>
      </c>
      <c r="BA210" s="770"/>
      <c r="BB210" s="781"/>
      <c r="BC210" s="782"/>
      <c r="BD210" s="782"/>
      <c r="BE210" s="782"/>
      <c r="BF210" s="783"/>
    </row>
    <row r="211" spans="2:58" ht="20.25" customHeight="1">
      <c r="B211" s="808">
        <f>B208+1</f>
        <v>64</v>
      </c>
      <c r="C211" s="809"/>
      <c r="D211" s="810"/>
      <c r="E211" s="811"/>
      <c r="F211" s="118"/>
      <c r="G211" s="718"/>
      <c r="H211" s="721"/>
      <c r="I211" s="722"/>
      <c r="J211" s="722"/>
      <c r="K211" s="723"/>
      <c r="L211" s="728"/>
      <c r="M211" s="729"/>
      <c r="N211" s="729"/>
      <c r="O211" s="730"/>
      <c r="P211" s="737" t="s">
        <v>49</v>
      </c>
      <c r="Q211" s="738"/>
      <c r="R211" s="739"/>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926"/>
      <c r="AY211" s="927"/>
      <c r="AZ211" s="928"/>
      <c r="BA211" s="929"/>
      <c r="BB211" s="779"/>
      <c r="BC211" s="729"/>
      <c r="BD211" s="729"/>
      <c r="BE211" s="729"/>
      <c r="BF211" s="730"/>
    </row>
    <row r="212" spans="2:58" ht="20.25" customHeight="1">
      <c r="B212" s="808"/>
      <c r="C212" s="812"/>
      <c r="D212" s="813"/>
      <c r="E212" s="814"/>
      <c r="F212" s="92"/>
      <c r="G212" s="719"/>
      <c r="H212" s="724"/>
      <c r="I212" s="722"/>
      <c r="J212" s="722"/>
      <c r="K212" s="723"/>
      <c r="L212" s="731"/>
      <c r="M212" s="732"/>
      <c r="N212" s="732"/>
      <c r="O212" s="733"/>
      <c r="P212" s="784" t="s">
        <v>15</v>
      </c>
      <c r="Q212" s="785"/>
      <c r="R212" s="786"/>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787">
        <f>IF($BB$3="４週",SUM(S212:AT212),IF($BB$3="暦月",SUM(S212:AW212),""))</f>
        <v>0</v>
      </c>
      <c r="AY212" s="788"/>
      <c r="AZ212" s="789">
        <f>IF($BB$3="４週",AX212/4,IF($BB$3="暦月",'認知症対応型通所（100名）'!AX212/('認知症対応型通所（100名）'!$BB$8/7),""))</f>
        <v>0</v>
      </c>
      <c r="BA212" s="790"/>
      <c r="BB212" s="780"/>
      <c r="BC212" s="732"/>
      <c r="BD212" s="732"/>
      <c r="BE212" s="732"/>
      <c r="BF212" s="733"/>
    </row>
    <row r="213" spans="2:58" ht="20.25" customHeight="1">
      <c r="B213" s="808"/>
      <c r="C213" s="815"/>
      <c r="D213" s="816"/>
      <c r="E213" s="817"/>
      <c r="F213" s="121">
        <f>C211</f>
        <v>0</v>
      </c>
      <c r="G213" s="818"/>
      <c r="H213" s="724"/>
      <c r="I213" s="722"/>
      <c r="J213" s="722"/>
      <c r="K213" s="723"/>
      <c r="L213" s="807"/>
      <c r="M213" s="782"/>
      <c r="N213" s="782"/>
      <c r="O213" s="783"/>
      <c r="P213" s="791" t="s">
        <v>50</v>
      </c>
      <c r="Q213" s="792"/>
      <c r="R213" s="793"/>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767">
        <f>IF($BB$3="４週",SUM(S213:AT213),IF($BB$3="暦月",SUM(S213:AW213),""))</f>
        <v>0</v>
      </c>
      <c r="AY213" s="768"/>
      <c r="AZ213" s="769">
        <f>IF($BB$3="４週",AX213/4,IF($BB$3="暦月",'認知症対応型通所（100名）'!AX213/('認知症対応型通所（100名）'!$BB$8/7),""))</f>
        <v>0</v>
      </c>
      <c r="BA213" s="770"/>
      <c r="BB213" s="781"/>
      <c r="BC213" s="782"/>
      <c r="BD213" s="782"/>
      <c r="BE213" s="782"/>
      <c r="BF213" s="783"/>
    </row>
    <row r="214" spans="2:58" ht="20.25" customHeight="1">
      <c r="B214" s="808">
        <f>B211+1</f>
        <v>65</v>
      </c>
      <c r="C214" s="809"/>
      <c r="D214" s="810"/>
      <c r="E214" s="811"/>
      <c r="F214" s="118"/>
      <c r="G214" s="718"/>
      <c r="H214" s="721"/>
      <c r="I214" s="722"/>
      <c r="J214" s="722"/>
      <c r="K214" s="723"/>
      <c r="L214" s="728"/>
      <c r="M214" s="729"/>
      <c r="N214" s="729"/>
      <c r="O214" s="730"/>
      <c r="P214" s="737" t="s">
        <v>49</v>
      </c>
      <c r="Q214" s="738"/>
      <c r="R214" s="739"/>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926"/>
      <c r="AY214" s="927"/>
      <c r="AZ214" s="928"/>
      <c r="BA214" s="929"/>
      <c r="BB214" s="779"/>
      <c r="BC214" s="729"/>
      <c r="BD214" s="729"/>
      <c r="BE214" s="729"/>
      <c r="BF214" s="730"/>
    </row>
    <row r="215" spans="2:58" ht="20.25" customHeight="1">
      <c r="B215" s="808"/>
      <c r="C215" s="812"/>
      <c r="D215" s="813"/>
      <c r="E215" s="814"/>
      <c r="F215" s="92"/>
      <c r="G215" s="719"/>
      <c r="H215" s="724"/>
      <c r="I215" s="722"/>
      <c r="J215" s="722"/>
      <c r="K215" s="723"/>
      <c r="L215" s="731"/>
      <c r="M215" s="732"/>
      <c r="N215" s="732"/>
      <c r="O215" s="733"/>
      <c r="P215" s="784" t="s">
        <v>15</v>
      </c>
      <c r="Q215" s="785"/>
      <c r="R215" s="786"/>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787">
        <f>IF($BB$3="４週",SUM(S215:AT215),IF($BB$3="暦月",SUM(S215:AW215),""))</f>
        <v>0</v>
      </c>
      <c r="AY215" s="788"/>
      <c r="AZ215" s="789">
        <f>IF($BB$3="４週",AX215/4,IF($BB$3="暦月",'認知症対応型通所（100名）'!AX215/('認知症対応型通所（100名）'!$BB$8/7),""))</f>
        <v>0</v>
      </c>
      <c r="BA215" s="790"/>
      <c r="BB215" s="780"/>
      <c r="BC215" s="732"/>
      <c r="BD215" s="732"/>
      <c r="BE215" s="732"/>
      <c r="BF215" s="733"/>
    </row>
    <row r="216" spans="2:58" ht="20.25" customHeight="1">
      <c r="B216" s="808"/>
      <c r="C216" s="815"/>
      <c r="D216" s="816"/>
      <c r="E216" s="817"/>
      <c r="F216" s="121">
        <f>C214</f>
        <v>0</v>
      </c>
      <c r="G216" s="818"/>
      <c r="H216" s="724"/>
      <c r="I216" s="722"/>
      <c r="J216" s="722"/>
      <c r="K216" s="723"/>
      <c r="L216" s="807"/>
      <c r="M216" s="782"/>
      <c r="N216" s="782"/>
      <c r="O216" s="783"/>
      <c r="P216" s="791" t="s">
        <v>50</v>
      </c>
      <c r="Q216" s="792"/>
      <c r="R216" s="793"/>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767">
        <f>IF($BB$3="４週",SUM(S216:AT216),IF($BB$3="暦月",SUM(S216:AW216),""))</f>
        <v>0</v>
      </c>
      <c r="AY216" s="768"/>
      <c r="AZ216" s="769">
        <f>IF($BB$3="４週",AX216/4,IF($BB$3="暦月",'認知症対応型通所（100名）'!AX216/('認知症対応型通所（100名）'!$BB$8/7),""))</f>
        <v>0</v>
      </c>
      <c r="BA216" s="770"/>
      <c r="BB216" s="781"/>
      <c r="BC216" s="782"/>
      <c r="BD216" s="782"/>
      <c r="BE216" s="782"/>
      <c r="BF216" s="783"/>
    </row>
    <row r="217" spans="2:58" ht="20.25" customHeight="1">
      <c r="B217" s="808">
        <f>B214+1</f>
        <v>66</v>
      </c>
      <c r="C217" s="809"/>
      <c r="D217" s="810"/>
      <c r="E217" s="811"/>
      <c r="F217" s="118"/>
      <c r="G217" s="718"/>
      <c r="H217" s="721"/>
      <c r="I217" s="722"/>
      <c r="J217" s="722"/>
      <c r="K217" s="723"/>
      <c r="L217" s="728"/>
      <c r="M217" s="729"/>
      <c r="N217" s="729"/>
      <c r="O217" s="730"/>
      <c r="P217" s="737" t="s">
        <v>49</v>
      </c>
      <c r="Q217" s="738"/>
      <c r="R217" s="739"/>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926"/>
      <c r="AY217" s="927"/>
      <c r="AZ217" s="928"/>
      <c r="BA217" s="929"/>
      <c r="BB217" s="779"/>
      <c r="BC217" s="729"/>
      <c r="BD217" s="729"/>
      <c r="BE217" s="729"/>
      <c r="BF217" s="730"/>
    </row>
    <row r="218" spans="2:58" ht="20.25" customHeight="1">
      <c r="B218" s="808"/>
      <c r="C218" s="812"/>
      <c r="D218" s="813"/>
      <c r="E218" s="814"/>
      <c r="F218" s="92"/>
      <c r="G218" s="719"/>
      <c r="H218" s="724"/>
      <c r="I218" s="722"/>
      <c r="J218" s="722"/>
      <c r="K218" s="723"/>
      <c r="L218" s="731"/>
      <c r="M218" s="732"/>
      <c r="N218" s="732"/>
      <c r="O218" s="733"/>
      <c r="P218" s="784" t="s">
        <v>15</v>
      </c>
      <c r="Q218" s="785"/>
      <c r="R218" s="786"/>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787">
        <f>IF($BB$3="４週",SUM(S218:AT218),IF($BB$3="暦月",SUM(S218:AW218),""))</f>
        <v>0</v>
      </c>
      <c r="AY218" s="788"/>
      <c r="AZ218" s="789">
        <f>IF($BB$3="４週",AX218/4,IF($BB$3="暦月",'認知症対応型通所（100名）'!AX218/('認知症対応型通所（100名）'!$BB$8/7),""))</f>
        <v>0</v>
      </c>
      <c r="BA218" s="790"/>
      <c r="BB218" s="780"/>
      <c r="BC218" s="732"/>
      <c r="BD218" s="732"/>
      <c r="BE218" s="732"/>
      <c r="BF218" s="733"/>
    </row>
    <row r="219" spans="2:58" ht="20.25" customHeight="1">
      <c r="B219" s="808"/>
      <c r="C219" s="815"/>
      <c r="D219" s="816"/>
      <c r="E219" s="817"/>
      <c r="F219" s="121">
        <f>C217</f>
        <v>0</v>
      </c>
      <c r="G219" s="818"/>
      <c r="H219" s="724"/>
      <c r="I219" s="722"/>
      <c r="J219" s="722"/>
      <c r="K219" s="723"/>
      <c r="L219" s="807"/>
      <c r="M219" s="782"/>
      <c r="N219" s="782"/>
      <c r="O219" s="783"/>
      <c r="P219" s="791" t="s">
        <v>50</v>
      </c>
      <c r="Q219" s="792"/>
      <c r="R219" s="793"/>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767">
        <f>IF($BB$3="４週",SUM(S219:AT219),IF($BB$3="暦月",SUM(S219:AW219),""))</f>
        <v>0</v>
      </c>
      <c r="AY219" s="768"/>
      <c r="AZ219" s="769">
        <f>IF($BB$3="４週",AX219/4,IF($BB$3="暦月",'認知症対応型通所（100名）'!AX219/('認知症対応型通所（100名）'!$BB$8/7),""))</f>
        <v>0</v>
      </c>
      <c r="BA219" s="770"/>
      <c r="BB219" s="781"/>
      <c r="BC219" s="782"/>
      <c r="BD219" s="782"/>
      <c r="BE219" s="782"/>
      <c r="BF219" s="783"/>
    </row>
    <row r="220" spans="2:58" ht="20.25" customHeight="1">
      <c r="B220" s="808">
        <f>B217+1</f>
        <v>67</v>
      </c>
      <c r="C220" s="809"/>
      <c r="D220" s="810"/>
      <c r="E220" s="811"/>
      <c r="F220" s="118"/>
      <c r="G220" s="718"/>
      <c r="H220" s="721"/>
      <c r="I220" s="722"/>
      <c r="J220" s="722"/>
      <c r="K220" s="723"/>
      <c r="L220" s="728"/>
      <c r="M220" s="729"/>
      <c r="N220" s="729"/>
      <c r="O220" s="730"/>
      <c r="P220" s="737" t="s">
        <v>49</v>
      </c>
      <c r="Q220" s="738"/>
      <c r="R220" s="739"/>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926"/>
      <c r="AY220" s="927"/>
      <c r="AZ220" s="928"/>
      <c r="BA220" s="929"/>
      <c r="BB220" s="779"/>
      <c r="BC220" s="729"/>
      <c r="BD220" s="729"/>
      <c r="BE220" s="729"/>
      <c r="BF220" s="730"/>
    </row>
    <row r="221" spans="2:58" ht="20.25" customHeight="1">
      <c r="B221" s="808"/>
      <c r="C221" s="812"/>
      <c r="D221" s="813"/>
      <c r="E221" s="814"/>
      <c r="F221" s="92"/>
      <c r="G221" s="719"/>
      <c r="H221" s="724"/>
      <c r="I221" s="722"/>
      <c r="J221" s="722"/>
      <c r="K221" s="723"/>
      <c r="L221" s="731"/>
      <c r="M221" s="732"/>
      <c r="N221" s="732"/>
      <c r="O221" s="733"/>
      <c r="P221" s="784" t="s">
        <v>15</v>
      </c>
      <c r="Q221" s="785"/>
      <c r="R221" s="786"/>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787">
        <f>IF($BB$3="４週",SUM(S221:AT221),IF($BB$3="暦月",SUM(S221:AW221),""))</f>
        <v>0</v>
      </c>
      <c r="AY221" s="788"/>
      <c r="AZ221" s="789">
        <f>IF($BB$3="４週",AX221/4,IF($BB$3="暦月",'認知症対応型通所（100名）'!AX221/('認知症対応型通所（100名）'!$BB$8/7),""))</f>
        <v>0</v>
      </c>
      <c r="BA221" s="790"/>
      <c r="BB221" s="780"/>
      <c r="BC221" s="732"/>
      <c r="BD221" s="732"/>
      <c r="BE221" s="732"/>
      <c r="BF221" s="733"/>
    </row>
    <row r="222" spans="2:58" ht="20.25" customHeight="1">
      <c r="B222" s="808"/>
      <c r="C222" s="815"/>
      <c r="D222" s="816"/>
      <c r="E222" s="817"/>
      <c r="F222" s="121">
        <f>C220</f>
        <v>0</v>
      </c>
      <c r="G222" s="818"/>
      <c r="H222" s="724"/>
      <c r="I222" s="722"/>
      <c r="J222" s="722"/>
      <c r="K222" s="723"/>
      <c r="L222" s="807"/>
      <c r="M222" s="782"/>
      <c r="N222" s="782"/>
      <c r="O222" s="783"/>
      <c r="P222" s="791" t="s">
        <v>50</v>
      </c>
      <c r="Q222" s="792"/>
      <c r="R222" s="793"/>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767">
        <f>IF($BB$3="４週",SUM(S222:AT222),IF($BB$3="暦月",SUM(S222:AW222),""))</f>
        <v>0</v>
      </c>
      <c r="AY222" s="768"/>
      <c r="AZ222" s="769">
        <f>IF($BB$3="４週",AX222/4,IF($BB$3="暦月",'認知症対応型通所（100名）'!AX222/('認知症対応型通所（100名）'!$BB$8/7),""))</f>
        <v>0</v>
      </c>
      <c r="BA222" s="770"/>
      <c r="BB222" s="781"/>
      <c r="BC222" s="782"/>
      <c r="BD222" s="782"/>
      <c r="BE222" s="782"/>
      <c r="BF222" s="783"/>
    </row>
    <row r="223" spans="2:58" ht="20.25" customHeight="1">
      <c r="B223" s="808">
        <f>B220+1</f>
        <v>68</v>
      </c>
      <c r="C223" s="809"/>
      <c r="D223" s="810"/>
      <c r="E223" s="811"/>
      <c r="F223" s="118"/>
      <c r="G223" s="718"/>
      <c r="H223" s="721"/>
      <c r="I223" s="722"/>
      <c r="J223" s="722"/>
      <c r="K223" s="723"/>
      <c r="L223" s="728"/>
      <c r="M223" s="729"/>
      <c r="N223" s="729"/>
      <c r="O223" s="730"/>
      <c r="P223" s="737" t="s">
        <v>49</v>
      </c>
      <c r="Q223" s="738"/>
      <c r="R223" s="739"/>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926"/>
      <c r="AY223" s="927"/>
      <c r="AZ223" s="928"/>
      <c r="BA223" s="929"/>
      <c r="BB223" s="779"/>
      <c r="BC223" s="729"/>
      <c r="BD223" s="729"/>
      <c r="BE223" s="729"/>
      <c r="BF223" s="730"/>
    </row>
    <row r="224" spans="2:58" ht="20.25" customHeight="1">
      <c r="B224" s="808"/>
      <c r="C224" s="812"/>
      <c r="D224" s="813"/>
      <c r="E224" s="814"/>
      <c r="F224" s="92"/>
      <c r="G224" s="719"/>
      <c r="H224" s="724"/>
      <c r="I224" s="722"/>
      <c r="J224" s="722"/>
      <c r="K224" s="723"/>
      <c r="L224" s="731"/>
      <c r="M224" s="732"/>
      <c r="N224" s="732"/>
      <c r="O224" s="733"/>
      <c r="P224" s="784" t="s">
        <v>15</v>
      </c>
      <c r="Q224" s="785"/>
      <c r="R224" s="786"/>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787">
        <f>IF($BB$3="４週",SUM(S224:AT224),IF($BB$3="暦月",SUM(S224:AW224),""))</f>
        <v>0</v>
      </c>
      <c r="AY224" s="788"/>
      <c r="AZ224" s="789">
        <f>IF($BB$3="４週",AX224/4,IF($BB$3="暦月",'認知症対応型通所（100名）'!AX224/('認知症対応型通所（100名）'!$BB$8/7),""))</f>
        <v>0</v>
      </c>
      <c r="BA224" s="790"/>
      <c r="BB224" s="780"/>
      <c r="BC224" s="732"/>
      <c r="BD224" s="732"/>
      <c r="BE224" s="732"/>
      <c r="BF224" s="733"/>
    </row>
    <row r="225" spans="2:58" ht="20.25" customHeight="1">
      <c r="B225" s="808"/>
      <c r="C225" s="815"/>
      <c r="D225" s="816"/>
      <c r="E225" s="817"/>
      <c r="F225" s="121">
        <f>C223</f>
        <v>0</v>
      </c>
      <c r="G225" s="818"/>
      <c r="H225" s="724"/>
      <c r="I225" s="722"/>
      <c r="J225" s="722"/>
      <c r="K225" s="723"/>
      <c r="L225" s="807"/>
      <c r="M225" s="782"/>
      <c r="N225" s="782"/>
      <c r="O225" s="783"/>
      <c r="P225" s="791" t="s">
        <v>50</v>
      </c>
      <c r="Q225" s="792"/>
      <c r="R225" s="793"/>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767">
        <f>IF($BB$3="４週",SUM(S225:AT225),IF($BB$3="暦月",SUM(S225:AW225),""))</f>
        <v>0</v>
      </c>
      <c r="AY225" s="768"/>
      <c r="AZ225" s="769">
        <f>IF($BB$3="４週",AX225/4,IF($BB$3="暦月",'認知症対応型通所（100名）'!AX225/('認知症対応型通所（100名）'!$BB$8/7),""))</f>
        <v>0</v>
      </c>
      <c r="BA225" s="770"/>
      <c r="BB225" s="781"/>
      <c r="BC225" s="782"/>
      <c r="BD225" s="782"/>
      <c r="BE225" s="782"/>
      <c r="BF225" s="783"/>
    </row>
    <row r="226" spans="2:58" ht="20.25" customHeight="1">
      <c r="B226" s="808">
        <f>B223+1</f>
        <v>69</v>
      </c>
      <c r="C226" s="809"/>
      <c r="D226" s="810"/>
      <c r="E226" s="811"/>
      <c r="F226" s="118"/>
      <c r="G226" s="718"/>
      <c r="H226" s="721"/>
      <c r="I226" s="722"/>
      <c r="J226" s="722"/>
      <c r="K226" s="723"/>
      <c r="L226" s="728"/>
      <c r="M226" s="729"/>
      <c r="N226" s="729"/>
      <c r="O226" s="730"/>
      <c r="P226" s="737" t="s">
        <v>49</v>
      </c>
      <c r="Q226" s="738"/>
      <c r="R226" s="739"/>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926"/>
      <c r="AY226" s="927"/>
      <c r="AZ226" s="928"/>
      <c r="BA226" s="929"/>
      <c r="BB226" s="779"/>
      <c r="BC226" s="729"/>
      <c r="BD226" s="729"/>
      <c r="BE226" s="729"/>
      <c r="BF226" s="730"/>
    </row>
    <row r="227" spans="2:58" ht="20.25" customHeight="1">
      <c r="B227" s="808"/>
      <c r="C227" s="812"/>
      <c r="D227" s="813"/>
      <c r="E227" s="814"/>
      <c r="F227" s="92"/>
      <c r="G227" s="719"/>
      <c r="H227" s="724"/>
      <c r="I227" s="722"/>
      <c r="J227" s="722"/>
      <c r="K227" s="723"/>
      <c r="L227" s="731"/>
      <c r="M227" s="732"/>
      <c r="N227" s="732"/>
      <c r="O227" s="733"/>
      <c r="P227" s="784" t="s">
        <v>15</v>
      </c>
      <c r="Q227" s="785"/>
      <c r="R227" s="786"/>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787">
        <f>IF($BB$3="４週",SUM(S227:AT227),IF($BB$3="暦月",SUM(S227:AW227),""))</f>
        <v>0</v>
      </c>
      <c r="AY227" s="788"/>
      <c r="AZ227" s="789">
        <f>IF($BB$3="４週",AX227/4,IF($BB$3="暦月",'認知症対応型通所（100名）'!AX227/('認知症対応型通所（100名）'!$BB$8/7),""))</f>
        <v>0</v>
      </c>
      <c r="BA227" s="790"/>
      <c r="BB227" s="780"/>
      <c r="BC227" s="732"/>
      <c r="BD227" s="732"/>
      <c r="BE227" s="732"/>
      <c r="BF227" s="733"/>
    </row>
    <row r="228" spans="2:58" ht="20.25" customHeight="1">
      <c r="B228" s="808"/>
      <c r="C228" s="815"/>
      <c r="D228" s="816"/>
      <c r="E228" s="817"/>
      <c r="F228" s="121">
        <f>C226</f>
        <v>0</v>
      </c>
      <c r="G228" s="818"/>
      <c r="H228" s="724"/>
      <c r="I228" s="722"/>
      <c r="J228" s="722"/>
      <c r="K228" s="723"/>
      <c r="L228" s="807"/>
      <c r="M228" s="782"/>
      <c r="N228" s="782"/>
      <c r="O228" s="783"/>
      <c r="P228" s="791" t="s">
        <v>50</v>
      </c>
      <c r="Q228" s="792"/>
      <c r="R228" s="793"/>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767">
        <f>IF($BB$3="４週",SUM(S228:AT228),IF($BB$3="暦月",SUM(S228:AW228),""))</f>
        <v>0</v>
      </c>
      <c r="AY228" s="768"/>
      <c r="AZ228" s="769">
        <f>IF($BB$3="４週",AX228/4,IF($BB$3="暦月",'認知症対応型通所（100名）'!AX228/('認知症対応型通所（100名）'!$BB$8/7),""))</f>
        <v>0</v>
      </c>
      <c r="BA228" s="770"/>
      <c r="BB228" s="781"/>
      <c r="BC228" s="782"/>
      <c r="BD228" s="782"/>
      <c r="BE228" s="782"/>
      <c r="BF228" s="783"/>
    </row>
    <row r="229" spans="2:58" ht="20.25" customHeight="1">
      <c r="B229" s="808">
        <f>B226+1</f>
        <v>70</v>
      </c>
      <c r="C229" s="809"/>
      <c r="D229" s="810"/>
      <c r="E229" s="811"/>
      <c r="F229" s="118"/>
      <c r="G229" s="718"/>
      <c r="H229" s="721"/>
      <c r="I229" s="722"/>
      <c r="J229" s="722"/>
      <c r="K229" s="723"/>
      <c r="L229" s="728"/>
      <c r="M229" s="729"/>
      <c r="N229" s="729"/>
      <c r="O229" s="730"/>
      <c r="P229" s="737" t="s">
        <v>49</v>
      </c>
      <c r="Q229" s="738"/>
      <c r="R229" s="739"/>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926"/>
      <c r="AY229" s="927"/>
      <c r="AZ229" s="928"/>
      <c r="BA229" s="929"/>
      <c r="BB229" s="779"/>
      <c r="BC229" s="729"/>
      <c r="BD229" s="729"/>
      <c r="BE229" s="729"/>
      <c r="BF229" s="730"/>
    </row>
    <row r="230" spans="2:58" ht="20.25" customHeight="1">
      <c r="B230" s="808"/>
      <c r="C230" s="812"/>
      <c r="D230" s="813"/>
      <c r="E230" s="814"/>
      <c r="F230" s="92"/>
      <c r="G230" s="719"/>
      <c r="H230" s="724"/>
      <c r="I230" s="722"/>
      <c r="J230" s="722"/>
      <c r="K230" s="723"/>
      <c r="L230" s="731"/>
      <c r="M230" s="732"/>
      <c r="N230" s="732"/>
      <c r="O230" s="733"/>
      <c r="P230" s="784" t="s">
        <v>15</v>
      </c>
      <c r="Q230" s="785"/>
      <c r="R230" s="786"/>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787">
        <f>IF($BB$3="４週",SUM(S230:AT230),IF($BB$3="暦月",SUM(S230:AW230),""))</f>
        <v>0</v>
      </c>
      <c r="AY230" s="788"/>
      <c r="AZ230" s="789">
        <f>IF($BB$3="４週",AX230/4,IF($BB$3="暦月",'認知症対応型通所（100名）'!AX230/('認知症対応型通所（100名）'!$BB$8/7),""))</f>
        <v>0</v>
      </c>
      <c r="BA230" s="790"/>
      <c r="BB230" s="780"/>
      <c r="BC230" s="732"/>
      <c r="BD230" s="732"/>
      <c r="BE230" s="732"/>
      <c r="BF230" s="733"/>
    </row>
    <row r="231" spans="2:58" ht="20.25" customHeight="1">
      <c r="B231" s="808"/>
      <c r="C231" s="815"/>
      <c r="D231" s="816"/>
      <c r="E231" s="817"/>
      <c r="F231" s="121">
        <f>C229</f>
        <v>0</v>
      </c>
      <c r="G231" s="818"/>
      <c r="H231" s="724"/>
      <c r="I231" s="722"/>
      <c r="J231" s="722"/>
      <c r="K231" s="723"/>
      <c r="L231" s="807"/>
      <c r="M231" s="782"/>
      <c r="N231" s="782"/>
      <c r="O231" s="783"/>
      <c r="P231" s="791" t="s">
        <v>50</v>
      </c>
      <c r="Q231" s="792"/>
      <c r="R231" s="793"/>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767">
        <f>IF($BB$3="４週",SUM(S231:AT231),IF($BB$3="暦月",SUM(S231:AW231),""))</f>
        <v>0</v>
      </c>
      <c r="AY231" s="768"/>
      <c r="AZ231" s="769">
        <f>IF($BB$3="４週",AX231/4,IF($BB$3="暦月",'認知症対応型通所（100名）'!AX231/('認知症対応型通所（100名）'!$BB$8/7),""))</f>
        <v>0</v>
      </c>
      <c r="BA231" s="770"/>
      <c r="BB231" s="781"/>
      <c r="BC231" s="782"/>
      <c r="BD231" s="782"/>
      <c r="BE231" s="782"/>
      <c r="BF231" s="783"/>
    </row>
    <row r="232" spans="2:58" ht="20.25" customHeight="1">
      <c r="B232" s="808">
        <f>B229+1</f>
        <v>71</v>
      </c>
      <c r="C232" s="809"/>
      <c r="D232" s="810"/>
      <c r="E232" s="811"/>
      <c r="F232" s="118"/>
      <c r="G232" s="718"/>
      <c r="H232" s="721"/>
      <c r="I232" s="722"/>
      <c r="J232" s="722"/>
      <c r="K232" s="723"/>
      <c r="L232" s="728"/>
      <c r="M232" s="729"/>
      <c r="N232" s="729"/>
      <c r="O232" s="730"/>
      <c r="P232" s="737" t="s">
        <v>49</v>
      </c>
      <c r="Q232" s="738"/>
      <c r="R232" s="739"/>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926"/>
      <c r="AY232" s="927"/>
      <c r="AZ232" s="928"/>
      <c r="BA232" s="929"/>
      <c r="BB232" s="779"/>
      <c r="BC232" s="729"/>
      <c r="BD232" s="729"/>
      <c r="BE232" s="729"/>
      <c r="BF232" s="730"/>
    </row>
    <row r="233" spans="2:58" ht="20.25" customHeight="1">
      <c r="B233" s="808"/>
      <c r="C233" s="812"/>
      <c r="D233" s="813"/>
      <c r="E233" s="814"/>
      <c r="F233" s="92"/>
      <c r="G233" s="719"/>
      <c r="H233" s="724"/>
      <c r="I233" s="722"/>
      <c r="J233" s="722"/>
      <c r="K233" s="723"/>
      <c r="L233" s="731"/>
      <c r="M233" s="732"/>
      <c r="N233" s="732"/>
      <c r="O233" s="733"/>
      <c r="P233" s="784" t="s">
        <v>15</v>
      </c>
      <c r="Q233" s="785"/>
      <c r="R233" s="786"/>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787">
        <f>IF($BB$3="４週",SUM(S233:AT233),IF($BB$3="暦月",SUM(S233:AW233),""))</f>
        <v>0</v>
      </c>
      <c r="AY233" s="788"/>
      <c r="AZ233" s="789">
        <f>IF($BB$3="４週",AX233/4,IF($BB$3="暦月",'認知症対応型通所（100名）'!AX233/('認知症対応型通所（100名）'!$BB$8/7),""))</f>
        <v>0</v>
      </c>
      <c r="BA233" s="790"/>
      <c r="BB233" s="780"/>
      <c r="BC233" s="732"/>
      <c r="BD233" s="732"/>
      <c r="BE233" s="732"/>
      <c r="BF233" s="733"/>
    </row>
    <row r="234" spans="2:58" ht="20.25" customHeight="1">
      <c r="B234" s="808"/>
      <c r="C234" s="815"/>
      <c r="D234" s="816"/>
      <c r="E234" s="817"/>
      <c r="F234" s="121">
        <f>C232</f>
        <v>0</v>
      </c>
      <c r="G234" s="818"/>
      <c r="H234" s="724"/>
      <c r="I234" s="722"/>
      <c r="J234" s="722"/>
      <c r="K234" s="723"/>
      <c r="L234" s="807"/>
      <c r="M234" s="782"/>
      <c r="N234" s="782"/>
      <c r="O234" s="783"/>
      <c r="P234" s="791" t="s">
        <v>50</v>
      </c>
      <c r="Q234" s="792"/>
      <c r="R234" s="793"/>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767">
        <f>IF($BB$3="４週",SUM(S234:AT234),IF($BB$3="暦月",SUM(S234:AW234),""))</f>
        <v>0</v>
      </c>
      <c r="AY234" s="768"/>
      <c r="AZ234" s="769">
        <f>IF($BB$3="４週",AX234/4,IF($BB$3="暦月",'認知症対応型通所（100名）'!AX234/('認知症対応型通所（100名）'!$BB$8/7),""))</f>
        <v>0</v>
      </c>
      <c r="BA234" s="770"/>
      <c r="BB234" s="781"/>
      <c r="BC234" s="782"/>
      <c r="BD234" s="782"/>
      <c r="BE234" s="782"/>
      <c r="BF234" s="783"/>
    </row>
    <row r="235" spans="2:58" ht="20.25" customHeight="1">
      <c r="B235" s="808">
        <f>B232+1</f>
        <v>72</v>
      </c>
      <c r="C235" s="809"/>
      <c r="D235" s="810"/>
      <c r="E235" s="811"/>
      <c r="F235" s="118"/>
      <c r="G235" s="718"/>
      <c r="H235" s="721"/>
      <c r="I235" s="722"/>
      <c r="J235" s="722"/>
      <c r="K235" s="723"/>
      <c r="L235" s="728"/>
      <c r="M235" s="729"/>
      <c r="N235" s="729"/>
      <c r="O235" s="730"/>
      <c r="P235" s="737" t="s">
        <v>49</v>
      </c>
      <c r="Q235" s="738"/>
      <c r="R235" s="739"/>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926"/>
      <c r="AY235" s="927"/>
      <c r="AZ235" s="928"/>
      <c r="BA235" s="929"/>
      <c r="BB235" s="779"/>
      <c r="BC235" s="729"/>
      <c r="BD235" s="729"/>
      <c r="BE235" s="729"/>
      <c r="BF235" s="730"/>
    </row>
    <row r="236" spans="2:58" ht="20.25" customHeight="1">
      <c r="B236" s="808"/>
      <c r="C236" s="812"/>
      <c r="D236" s="813"/>
      <c r="E236" s="814"/>
      <c r="F236" s="92"/>
      <c r="G236" s="719"/>
      <c r="H236" s="724"/>
      <c r="I236" s="722"/>
      <c r="J236" s="722"/>
      <c r="K236" s="723"/>
      <c r="L236" s="731"/>
      <c r="M236" s="732"/>
      <c r="N236" s="732"/>
      <c r="O236" s="733"/>
      <c r="P236" s="784" t="s">
        <v>15</v>
      </c>
      <c r="Q236" s="785"/>
      <c r="R236" s="786"/>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787">
        <f>IF($BB$3="４週",SUM(S236:AT236),IF($BB$3="暦月",SUM(S236:AW236),""))</f>
        <v>0</v>
      </c>
      <c r="AY236" s="788"/>
      <c r="AZ236" s="789">
        <f>IF($BB$3="４週",AX236/4,IF($BB$3="暦月",'認知症対応型通所（100名）'!AX236/('認知症対応型通所（100名）'!$BB$8/7),""))</f>
        <v>0</v>
      </c>
      <c r="BA236" s="790"/>
      <c r="BB236" s="780"/>
      <c r="BC236" s="732"/>
      <c r="BD236" s="732"/>
      <c r="BE236" s="732"/>
      <c r="BF236" s="733"/>
    </row>
    <row r="237" spans="2:58" ht="20.25" customHeight="1">
      <c r="B237" s="808"/>
      <c r="C237" s="815"/>
      <c r="D237" s="816"/>
      <c r="E237" s="817"/>
      <c r="F237" s="121">
        <f>C235</f>
        <v>0</v>
      </c>
      <c r="G237" s="818"/>
      <c r="H237" s="724"/>
      <c r="I237" s="722"/>
      <c r="J237" s="722"/>
      <c r="K237" s="723"/>
      <c r="L237" s="807"/>
      <c r="M237" s="782"/>
      <c r="N237" s="782"/>
      <c r="O237" s="783"/>
      <c r="P237" s="791" t="s">
        <v>50</v>
      </c>
      <c r="Q237" s="792"/>
      <c r="R237" s="793"/>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767">
        <f>IF($BB$3="４週",SUM(S237:AT237),IF($BB$3="暦月",SUM(S237:AW237),""))</f>
        <v>0</v>
      </c>
      <c r="AY237" s="768"/>
      <c r="AZ237" s="769">
        <f>IF($BB$3="４週",AX237/4,IF($BB$3="暦月",'認知症対応型通所（100名）'!AX237/('認知症対応型通所（100名）'!$BB$8/7),""))</f>
        <v>0</v>
      </c>
      <c r="BA237" s="770"/>
      <c r="BB237" s="781"/>
      <c r="BC237" s="782"/>
      <c r="BD237" s="782"/>
      <c r="BE237" s="782"/>
      <c r="BF237" s="783"/>
    </row>
    <row r="238" spans="2:58" ht="20.25" customHeight="1">
      <c r="B238" s="808">
        <f>B235+1</f>
        <v>73</v>
      </c>
      <c r="C238" s="809"/>
      <c r="D238" s="810"/>
      <c r="E238" s="811"/>
      <c r="F238" s="118"/>
      <c r="G238" s="718"/>
      <c r="H238" s="721"/>
      <c r="I238" s="722"/>
      <c r="J238" s="722"/>
      <c r="K238" s="723"/>
      <c r="L238" s="728"/>
      <c r="M238" s="729"/>
      <c r="N238" s="729"/>
      <c r="O238" s="730"/>
      <c r="P238" s="737" t="s">
        <v>49</v>
      </c>
      <c r="Q238" s="738"/>
      <c r="R238" s="739"/>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926"/>
      <c r="AY238" s="927"/>
      <c r="AZ238" s="928"/>
      <c r="BA238" s="929"/>
      <c r="BB238" s="779"/>
      <c r="BC238" s="729"/>
      <c r="BD238" s="729"/>
      <c r="BE238" s="729"/>
      <c r="BF238" s="730"/>
    </row>
    <row r="239" spans="2:58" ht="20.25" customHeight="1">
      <c r="B239" s="808"/>
      <c r="C239" s="812"/>
      <c r="D239" s="813"/>
      <c r="E239" s="814"/>
      <c r="F239" s="92"/>
      <c r="G239" s="719"/>
      <c r="H239" s="724"/>
      <c r="I239" s="722"/>
      <c r="J239" s="722"/>
      <c r="K239" s="723"/>
      <c r="L239" s="731"/>
      <c r="M239" s="732"/>
      <c r="N239" s="732"/>
      <c r="O239" s="733"/>
      <c r="P239" s="784" t="s">
        <v>15</v>
      </c>
      <c r="Q239" s="785"/>
      <c r="R239" s="786"/>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787">
        <f>IF($BB$3="４週",SUM(S239:AT239),IF($BB$3="暦月",SUM(S239:AW239),""))</f>
        <v>0</v>
      </c>
      <c r="AY239" s="788"/>
      <c r="AZ239" s="789">
        <f>IF($BB$3="４週",AX239/4,IF($BB$3="暦月",'認知症対応型通所（100名）'!AX239/('認知症対応型通所（100名）'!$BB$8/7),""))</f>
        <v>0</v>
      </c>
      <c r="BA239" s="790"/>
      <c r="BB239" s="780"/>
      <c r="BC239" s="732"/>
      <c r="BD239" s="732"/>
      <c r="BE239" s="732"/>
      <c r="BF239" s="733"/>
    </row>
    <row r="240" spans="2:58" ht="20.25" customHeight="1">
      <c r="B240" s="808"/>
      <c r="C240" s="815"/>
      <c r="D240" s="816"/>
      <c r="E240" s="817"/>
      <c r="F240" s="121">
        <f>C238</f>
        <v>0</v>
      </c>
      <c r="G240" s="818"/>
      <c r="H240" s="724"/>
      <c r="I240" s="722"/>
      <c r="J240" s="722"/>
      <c r="K240" s="723"/>
      <c r="L240" s="807"/>
      <c r="M240" s="782"/>
      <c r="N240" s="782"/>
      <c r="O240" s="783"/>
      <c r="P240" s="791" t="s">
        <v>50</v>
      </c>
      <c r="Q240" s="792"/>
      <c r="R240" s="793"/>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767">
        <f>IF($BB$3="４週",SUM(S240:AT240),IF($BB$3="暦月",SUM(S240:AW240),""))</f>
        <v>0</v>
      </c>
      <c r="AY240" s="768"/>
      <c r="AZ240" s="769">
        <f>IF($BB$3="４週",AX240/4,IF($BB$3="暦月",'認知症対応型通所（100名）'!AX240/('認知症対応型通所（100名）'!$BB$8/7),""))</f>
        <v>0</v>
      </c>
      <c r="BA240" s="770"/>
      <c r="BB240" s="781"/>
      <c r="BC240" s="782"/>
      <c r="BD240" s="782"/>
      <c r="BE240" s="782"/>
      <c r="BF240" s="783"/>
    </row>
    <row r="241" spans="2:58" ht="20.25" customHeight="1">
      <c r="B241" s="808">
        <f>B238+1</f>
        <v>74</v>
      </c>
      <c r="C241" s="809"/>
      <c r="D241" s="810"/>
      <c r="E241" s="811"/>
      <c r="F241" s="118"/>
      <c r="G241" s="718"/>
      <c r="H241" s="721"/>
      <c r="I241" s="722"/>
      <c r="J241" s="722"/>
      <c r="K241" s="723"/>
      <c r="L241" s="728"/>
      <c r="M241" s="729"/>
      <c r="N241" s="729"/>
      <c r="O241" s="730"/>
      <c r="P241" s="737" t="s">
        <v>49</v>
      </c>
      <c r="Q241" s="738"/>
      <c r="R241" s="739"/>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926"/>
      <c r="AY241" s="927"/>
      <c r="AZ241" s="928"/>
      <c r="BA241" s="929"/>
      <c r="BB241" s="779"/>
      <c r="BC241" s="729"/>
      <c r="BD241" s="729"/>
      <c r="BE241" s="729"/>
      <c r="BF241" s="730"/>
    </row>
    <row r="242" spans="2:58" ht="20.25" customHeight="1">
      <c r="B242" s="808"/>
      <c r="C242" s="812"/>
      <c r="D242" s="813"/>
      <c r="E242" s="814"/>
      <c r="F242" s="92"/>
      <c r="G242" s="719"/>
      <c r="H242" s="724"/>
      <c r="I242" s="722"/>
      <c r="J242" s="722"/>
      <c r="K242" s="723"/>
      <c r="L242" s="731"/>
      <c r="M242" s="732"/>
      <c r="N242" s="732"/>
      <c r="O242" s="733"/>
      <c r="P242" s="784" t="s">
        <v>15</v>
      </c>
      <c r="Q242" s="785"/>
      <c r="R242" s="786"/>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787">
        <f>IF($BB$3="４週",SUM(S242:AT242),IF($BB$3="暦月",SUM(S242:AW242),""))</f>
        <v>0</v>
      </c>
      <c r="AY242" s="788"/>
      <c r="AZ242" s="789">
        <f>IF($BB$3="４週",AX242/4,IF($BB$3="暦月",'認知症対応型通所（100名）'!AX242/('認知症対応型通所（100名）'!$BB$8/7),""))</f>
        <v>0</v>
      </c>
      <c r="BA242" s="790"/>
      <c r="BB242" s="780"/>
      <c r="BC242" s="732"/>
      <c r="BD242" s="732"/>
      <c r="BE242" s="732"/>
      <c r="BF242" s="733"/>
    </row>
    <row r="243" spans="2:58" ht="20.25" customHeight="1">
      <c r="B243" s="808"/>
      <c r="C243" s="815"/>
      <c r="D243" s="816"/>
      <c r="E243" s="817"/>
      <c r="F243" s="121">
        <f>C241</f>
        <v>0</v>
      </c>
      <c r="G243" s="818"/>
      <c r="H243" s="724"/>
      <c r="I243" s="722"/>
      <c r="J243" s="722"/>
      <c r="K243" s="723"/>
      <c r="L243" s="807"/>
      <c r="M243" s="782"/>
      <c r="N243" s="782"/>
      <c r="O243" s="783"/>
      <c r="P243" s="791" t="s">
        <v>50</v>
      </c>
      <c r="Q243" s="792"/>
      <c r="R243" s="793"/>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767">
        <f>IF($BB$3="４週",SUM(S243:AT243),IF($BB$3="暦月",SUM(S243:AW243),""))</f>
        <v>0</v>
      </c>
      <c r="AY243" s="768"/>
      <c r="AZ243" s="769">
        <f>IF($BB$3="４週",AX243/4,IF($BB$3="暦月",'認知症対応型通所（100名）'!AX243/('認知症対応型通所（100名）'!$BB$8/7),""))</f>
        <v>0</v>
      </c>
      <c r="BA243" s="770"/>
      <c r="BB243" s="781"/>
      <c r="BC243" s="782"/>
      <c r="BD243" s="782"/>
      <c r="BE243" s="782"/>
      <c r="BF243" s="783"/>
    </row>
    <row r="244" spans="2:58" ht="20.25" customHeight="1">
      <c r="B244" s="808">
        <f>B241+1</f>
        <v>75</v>
      </c>
      <c r="C244" s="809"/>
      <c r="D244" s="810"/>
      <c r="E244" s="811"/>
      <c r="F244" s="118"/>
      <c r="G244" s="718"/>
      <c r="H244" s="721"/>
      <c r="I244" s="722"/>
      <c r="J244" s="722"/>
      <c r="K244" s="723"/>
      <c r="L244" s="728"/>
      <c r="M244" s="729"/>
      <c r="N244" s="729"/>
      <c r="O244" s="730"/>
      <c r="P244" s="737" t="s">
        <v>49</v>
      </c>
      <c r="Q244" s="738"/>
      <c r="R244" s="739"/>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926"/>
      <c r="AY244" s="927"/>
      <c r="AZ244" s="928"/>
      <c r="BA244" s="929"/>
      <c r="BB244" s="779"/>
      <c r="BC244" s="729"/>
      <c r="BD244" s="729"/>
      <c r="BE244" s="729"/>
      <c r="BF244" s="730"/>
    </row>
    <row r="245" spans="2:58" ht="20.25" customHeight="1">
      <c r="B245" s="808"/>
      <c r="C245" s="812"/>
      <c r="D245" s="813"/>
      <c r="E245" s="814"/>
      <c r="F245" s="92"/>
      <c r="G245" s="719"/>
      <c r="H245" s="724"/>
      <c r="I245" s="722"/>
      <c r="J245" s="722"/>
      <c r="K245" s="723"/>
      <c r="L245" s="731"/>
      <c r="M245" s="732"/>
      <c r="N245" s="732"/>
      <c r="O245" s="733"/>
      <c r="P245" s="784" t="s">
        <v>15</v>
      </c>
      <c r="Q245" s="785"/>
      <c r="R245" s="786"/>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787">
        <f>IF($BB$3="４週",SUM(S245:AT245),IF($BB$3="暦月",SUM(S245:AW245),""))</f>
        <v>0</v>
      </c>
      <c r="AY245" s="788"/>
      <c r="AZ245" s="789">
        <f>IF($BB$3="４週",AX245/4,IF($BB$3="暦月",'認知症対応型通所（100名）'!AX245/('認知症対応型通所（100名）'!$BB$8/7),""))</f>
        <v>0</v>
      </c>
      <c r="BA245" s="790"/>
      <c r="BB245" s="780"/>
      <c r="BC245" s="732"/>
      <c r="BD245" s="732"/>
      <c r="BE245" s="732"/>
      <c r="BF245" s="733"/>
    </row>
    <row r="246" spans="2:58" ht="20.25" customHeight="1">
      <c r="B246" s="808"/>
      <c r="C246" s="815"/>
      <c r="D246" s="816"/>
      <c r="E246" s="817"/>
      <c r="F246" s="121">
        <f>C244</f>
        <v>0</v>
      </c>
      <c r="G246" s="818"/>
      <c r="H246" s="724"/>
      <c r="I246" s="722"/>
      <c r="J246" s="722"/>
      <c r="K246" s="723"/>
      <c r="L246" s="807"/>
      <c r="M246" s="782"/>
      <c r="N246" s="782"/>
      <c r="O246" s="783"/>
      <c r="P246" s="791" t="s">
        <v>50</v>
      </c>
      <c r="Q246" s="792"/>
      <c r="R246" s="793"/>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767">
        <f>IF($BB$3="４週",SUM(S246:AT246),IF($BB$3="暦月",SUM(S246:AW246),""))</f>
        <v>0</v>
      </c>
      <c r="AY246" s="768"/>
      <c r="AZ246" s="769">
        <f>IF($BB$3="４週",AX246/4,IF($BB$3="暦月",'認知症対応型通所（100名）'!AX246/('認知症対応型通所（100名）'!$BB$8/7),""))</f>
        <v>0</v>
      </c>
      <c r="BA246" s="770"/>
      <c r="BB246" s="781"/>
      <c r="BC246" s="782"/>
      <c r="BD246" s="782"/>
      <c r="BE246" s="782"/>
      <c r="BF246" s="783"/>
    </row>
    <row r="247" spans="2:58" ht="20.25" customHeight="1">
      <c r="B247" s="808">
        <f>B244+1</f>
        <v>76</v>
      </c>
      <c r="C247" s="809"/>
      <c r="D247" s="810"/>
      <c r="E247" s="811"/>
      <c r="F247" s="118"/>
      <c r="G247" s="718"/>
      <c r="H247" s="721"/>
      <c r="I247" s="722"/>
      <c r="J247" s="722"/>
      <c r="K247" s="723"/>
      <c r="L247" s="728"/>
      <c r="M247" s="729"/>
      <c r="N247" s="729"/>
      <c r="O247" s="730"/>
      <c r="P247" s="737" t="s">
        <v>49</v>
      </c>
      <c r="Q247" s="738"/>
      <c r="R247" s="739"/>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926"/>
      <c r="AY247" s="927"/>
      <c r="AZ247" s="928"/>
      <c r="BA247" s="929"/>
      <c r="BB247" s="779"/>
      <c r="BC247" s="729"/>
      <c r="BD247" s="729"/>
      <c r="BE247" s="729"/>
      <c r="BF247" s="730"/>
    </row>
    <row r="248" spans="2:58" ht="20.25" customHeight="1">
      <c r="B248" s="808"/>
      <c r="C248" s="812"/>
      <c r="D248" s="813"/>
      <c r="E248" s="814"/>
      <c r="F248" s="92"/>
      <c r="G248" s="719"/>
      <c r="H248" s="724"/>
      <c r="I248" s="722"/>
      <c r="J248" s="722"/>
      <c r="K248" s="723"/>
      <c r="L248" s="731"/>
      <c r="M248" s="732"/>
      <c r="N248" s="732"/>
      <c r="O248" s="733"/>
      <c r="P248" s="784" t="s">
        <v>15</v>
      </c>
      <c r="Q248" s="785"/>
      <c r="R248" s="786"/>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787">
        <f>IF($BB$3="４週",SUM(S248:AT248),IF($BB$3="暦月",SUM(S248:AW248),""))</f>
        <v>0</v>
      </c>
      <c r="AY248" s="788"/>
      <c r="AZ248" s="789">
        <f>IF($BB$3="４週",AX248/4,IF($BB$3="暦月",'認知症対応型通所（100名）'!AX248/('認知症対応型通所（100名）'!$BB$8/7),""))</f>
        <v>0</v>
      </c>
      <c r="BA248" s="790"/>
      <c r="BB248" s="780"/>
      <c r="BC248" s="732"/>
      <c r="BD248" s="732"/>
      <c r="BE248" s="732"/>
      <c r="BF248" s="733"/>
    </row>
    <row r="249" spans="2:58" ht="20.25" customHeight="1">
      <c r="B249" s="808"/>
      <c r="C249" s="815"/>
      <c r="D249" s="816"/>
      <c r="E249" s="817"/>
      <c r="F249" s="121">
        <f>C247</f>
        <v>0</v>
      </c>
      <c r="G249" s="818"/>
      <c r="H249" s="724"/>
      <c r="I249" s="722"/>
      <c r="J249" s="722"/>
      <c r="K249" s="723"/>
      <c r="L249" s="807"/>
      <c r="M249" s="782"/>
      <c r="N249" s="782"/>
      <c r="O249" s="783"/>
      <c r="P249" s="791" t="s">
        <v>50</v>
      </c>
      <c r="Q249" s="792"/>
      <c r="R249" s="793"/>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767">
        <f>IF($BB$3="４週",SUM(S249:AT249),IF($BB$3="暦月",SUM(S249:AW249),""))</f>
        <v>0</v>
      </c>
      <c r="AY249" s="768"/>
      <c r="AZ249" s="769">
        <f>IF($BB$3="４週",AX249/4,IF($BB$3="暦月",'認知症対応型通所（100名）'!AX249/('認知症対応型通所（100名）'!$BB$8/7),""))</f>
        <v>0</v>
      </c>
      <c r="BA249" s="770"/>
      <c r="BB249" s="781"/>
      <c r="BC249" s="782"/>
      <c r="BD249" s="782"/>
      <c r="BE249" s="782"/>
      <c r="BF249" s="783"/>
    </row>
    <row r="250" spans="2:58" ht="20.25" customHeight="1">
      <c r="B250" s="808">
        <f>B247+1</f>
        <v>77</v>
      </c>
      <c r="C250" s="809"/>
      <c r="D250" s="810"/>
      <c r="E250" s="811"/>
      <c r="F250" s="118"/>
      <c r="G250" s="718"/>
      <c r="H250" s="721"/>
      <c r="I250" s="722"/>
      <c r="J250" s="722"/>
      <c r="K250" s="723"/>
      <c r="L250" s="728"/>
      <c r="M250" s="729"/>
      <c r="N250" s="729"/>
      <c r="O250" s="730"/>
      <c r="P250" s="737" t="s">
        <v>49</v>
      </c>
      <c r="Q250" s="738"/>
      <c r="R250" s="739"/>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926"/>
      <c r="AY250" s="927"/>
      <c r="AZ250" s="928"/>
      <c r="BA250" s="929"/>
      <c r="BB250" s="779"/>
      <c r="BC250" s="729"/>
      <c r="BD250" s="729"/>
      <c r="BE250" s="729"/>
      <c r="BF250" s="730"/>
    </row>
    <row r="251" spans="2:58" ht="20.25" customHeight="1">
      <c r="B251" s="808"/>
      <c r="C251" s="812"/>
      <c r="D251" s="813"/>
      <c r="E251" s="814"/>
      <c r="F251" s="92"/>
      <c r="G251" s="719"/>
      <c r="H251" s="724"/>
      <c r="I251" s="722"/>
      <c r="J251" s="722"/>
      <c r="K251" s="723"/>
      <c r="L251" s="731"/>
      <c r="M251" s="732"/>
      <c r="N251" s="732"/>
      <c r="O251" s="733"/>
      <c r="P251" s="784" t="s">
        <v>15</v>
      </c>
      <c r="Q251" s="785"/>
      <c r="R251" s="786"/>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787">
        <f>IF($BB$3="４週",SUM(S251:AT251),IF($BB$3="暦月",SUM(S251:AW251),""))</f>
        <v>0</v>
      </c>
      <c r="AY251" s="788"/>
      <c r="AZ251" s="789">
        <f>IF($BB$3="４週",AX251/4,IF($BB$3="暦月",'認知症対応型通所（100名）'!AX251/('認知症対応型通所（100名）'!$BB$8/7),""))</f>
        <v>0</v>
      </c>
      <c r="BA251" s="790"/>
      <c r="BB251" s="780"/>
      <c r="BC251" s="732"/>
      <c r="BD251" s="732"/>
      <c r="BE251" s="732"/>
      <c r="BF251" s="733"/>
    </row>
    <row r="252" spans="2:58" ht="20.25" customHeight="1">
      <c r="B252" s="808"/>
      <c r="C252" s="815"/>
      <c r="D252" s="816"/>
      <c r="E252" s="817"/>
      <c r="F252" s="121">
        <f>C250</f>
        <v>0</v>
      </c>
      <c r="G252" s="818"/>
      <c r="H252" s="724"/>
      <c r="I252" s="722"/>
      <c r="J252" s="722"/>
      <c r="K252" s="723"/>
      <c r="L252" s="807"/>
      <c r="M252" s="782"/>
      <c r="N252" s="782"/>
      <c r="O252" s="783"/>
      <c r="P252" s="791" t="s">
        <v>50</v>
      </c>
      <c r="Q252" s="792"/>
      <c r="R252" s="793"/>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767">
        <f>IF($BB$3="４週",SUM(S252:AT252),IF($BB$3="暦月",SUM(S252:AW252),""))</f>
        <v>0</v>
      </c>
      <c r="AY252" s="768"/>
      <c r="AZ252" s="769">
        <f>IF($BB$3="４週",AX252/4,IF($BB$3="暦月",'認知症対応型通所（100名）'!AX252/('認知症対応型通所（100名）'!$BB$8/7),""))</f>
        <v>0</v>
      </c>
      <c r="BA252" s="770"/>
      <c r="BB252" s="781"/>
      <c r="BC252" s="782"/>
      <c r="BD252" s="782"/>
      <c r="BE252" s="782"/>
      <c r="BF252" s="783"/>
    </row>
    <row r="253" spans="2:58" ht="20.25" customHeight="1">
      <c r="B253" s="808">
        <f>B250+1</f>
        <v>78</v>
      </c>
      <c r="C253" s="809"/>
      <c r="D253" s="810"/>
      <c r="E253" s="811"/>
      <c r="F253" s="118"/>
      <c r="G253" s="718"/>
      <c r="H253" s="721"/>
      <c r="I253" s="722"/>
      <c r="J253" s="722"/>
      <c r="K253" s="723"/>
      <c r="L253" s="728"/>
      <c r="M253" s="729"/>
      <c r="N253" s="729"/>
      <c r="O253" s="730"/>
      <c r="P253" s="737" t="s">
        <v>49</v>
      </c>
      <c r="Q253" s="738"/>
      <c r="R253" s="739"/>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926"/>
      <c r="AY253" s="927"/>
      <c r="AZ253" s="928"/>
      <c r="BA253" s="929"/>
      <c r="BB253" s="779"/>
      <c r="BC253" s="729"/>
      <c r="BD253" s="729"/>
      <c r="BE253" s="729"/>
      <c r="BF253" s="730"/>
    </row>
    <row r="254" spans="2:58" ht="20.25" customHeight="1">
      <c r="B254" s="808"/>
      <c r="C254" s="812"/>
      <c r="D254" s="813"/>
      <c r="E254" s="814"/>
      <c r="F254" s="92"/>
      <c r="G254" s="719"/>
      <c r="H254" s="724"/>
      <c r="I254" s="722"/>
      <c r="J254" s="722"/>
      <c r="K254" s="723"/>
      <c r="L254" s="731"/>
      <c r="M254" s="732"/>
      <c r="N254" s="732"/>
      <c r="O254" s="733"/>
      <c r="P254" s="784" t="s">
        <v>15</v>
      </c>
      <c r="Q254" s="785"/>
      <c r="R254" s="786"/>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787">
        <f>IF($BB$3="４週",SUM(S254:AT254),IF($BB$3="暦月",SUM(S254:AW254),""))</f>
        <v>0</v>
      </c>
      <c r="AY254" s="788"/>
      <c r="AZ254" s="789">
        <f>IF($BB$3="４週",AX254/4,IF($BB$3="暦月",'認知症対応型通所（100名）'!AX254/('認知症対応型通所（100名）'!$BB$8/7),""))</f>
        <v>0</v>
      </c>
      <c r="BA254" s="790"/>
      <c r="BB254" s="780"/>
      <c r="BC254" s="732"/>
      <c r="BD254" s="732"/>
      <c r="BE254" s="732"/>
      <c r="BF254" s="733"/>
    </row>
    <row r="255" spans="2:58" ht="20.25" customHeight="1">
      <c r="B255" s="808"/>
      <c r="C255" s="815"/>
      <c r="D255" s="816"/>
      <c r="E255" s="817"/>
      <c r="F255" s="121">
        <f>C253</f>
        <v>0</v>
      </c>
      <c r="G255" s="818"/>
      <c r="H255" s="724"/>
      <c r="I255" s="722"/>
      <c r="J255" s="722"/>
      <c r="K255" s="723"/>
      <c r="L255" s="807"/>
      <c r="M255" s="782"/>
      <c r="N255" s="782"/>
      <c r="O255" s="783"/>
      <c r="P255" s="791" t="s">
        <v>50</v>
      </c>
      <c r="Q255" s="792"/>
      <c r="R255" s="793"/>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767">
        <f>IF($BB$3="４週",SUM(S255:AT255),IF($BB$3="暦月",SUM(S255:AW255),""))</f>
        <v>0</v>
      </c>
      <c r="AY255" s="768"/>
      <c r="AZ255" s="769">
        <f>IF($BB$3="４週",AX255/4,IF($BB$3="暦月",'認知症対応型通所（100名）'!AX255/('認知症対応型通所（100名）'!$BB$8/7),""))</f>
        <v>0</v>
      </c>
      <c r="BA255" s="770"/>
      <c r="BB255" s="781"/>
      <c r="BC255" s="782"/>
      <c r="BD255" s="782"/>
      <c r="BE255" s="782"/>
      <c r="BF255" s="783"/>
    </row>
    <row r="256" spans="2:58" ht="20.25" customHeight="1">
      <c r="B256" s="808">
        <f>B253+1</f>
        <v>79</v>
      </c>
      <c r="C256" s="809"/>
      <c r="D256" s="810"/>
      <c r="E256" s="811"/>
      <c r="F256" s="118"/>
      <c r="G256" s="718"/>
      <c r="H256" s="721"/>
      <c r="I256" s="722"/>
      <c r="J256" s="722"/>
      <c r="K256" s="723"/>
      <c r="L256" s="728"/>
      <c r="M256" s="729"/>
      <c r="N256" s="729"/>
      <c r="O256" s="730"/>
      <c r="P256" s="737" t="s">
        <v>49</v>
      </c>
      <c r="Q256" s="738"/>
      <c r="R256" s="739"/>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926"/>
      <c r="AY256" s="927"/>
      <c r="AZ256" s="928"/>
      <c r="BA256" s="929"/>
      <c r="BB256" s="779"/>
      <c r="BC256" s="729"/>
      <c r="BD256" s="729"/>
      <c r="BE256" s="729"/>
      <c r="BF256" s="730"/>
    </row>
    <row r="257" spans="2:58" ht="20.25" customHeight="1">
      <c r="B257" s="808"/>
      <c r="C257" s="812"/>
      <c r="D257" s="813"/>
      <c r="E257" s="814"/>
      <c r="F257" s="92"/>
      <c r="G257" s="719"/>
      <c r="H257" s="724"/>
      <c r="I257" s="722"/>
      <c r="J257" s="722"/>
      <c r="K257" s="723"/>
      <c r="L257" s="731"/>
      <c r="M257" s="732"/>
      <c r="N257" s="732"/>
      <c r="O257" s="733"/>
      <c r="P257" s="784" t="s">
        <v>15</v>
      </c>
      <c r="Q257" s="785"/>
      <c r="R257" s="786"/>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787">
        <f>IF($BB$3="４週",SUM(S257:AT257),IF($BB$3="暦月",SUM(S257:AW257),""))</f>
        <v>0</v>
      </c>
      <c r="AY257" s="788"/>
      <c r="AZ257" s="789">
        <f>IF($BB$3="４週",AX257/4,IF($BB$3="暦月",'認知症対応型通所（100名）'!AX257/('認知症対応型通所（100名）'!$BB$8/7),""))</f>
        <v>0</v>
      </c>
      <c r="BA257" s="790"/>
      <c r="BB257" s="780"/>
      <c r="BC257" s="732"/>
      <c r="BD257" s="732"/>
      <c r="BE257" s="732"/>
      <c r="BF257" s="733"/>
    </row>
    <row r="258" spans="2:58" ht="20.25" customHeight="1">
      <c r="B258" s="808"/>
      <c r="C258" s="815"/>
      <c r="D258" s="816"/>
      <c r="E258" s="817"/>
      <c r="F258" s="121">
        <f>C256</f>
        <v>0</v>
      </c>
      <c r="G258" s="818"/>
      <c r="H258" s="724"/>
      <c r="I258" s="722"/>
      <c r="J258" s="722"/>
      <c r="K258" s="723"/>
      <c r="L258" s="807"/>
      <c r="M258" s="782"/>
      <c r="N258" s="782"/>
      <c r="O258" s="783"/>
      <c r="P258" s="791" t="s">
        <v>50</v>
      </c>
      <c r="Q258" s="792"/>
      <c r="R258" s="793"/>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767">
        <f>IF($BB$3="４週",SUM(S258:AT258),IF($BB$3="暦月",SUM(S258:AW258),""))</f>
        <v>0</v>
      </c>
      <c r="AY258" s="768"/>
      <c r="AZ258" s="769">
        <f>IF($BB$3="４週",AX258/4,IF($BB$3="暦月",'認知症対応型通所（100名）'!AX258/('認知症対応型通所（100名）'!$BB$8/7),""))</f>
        <v>0</v>
      </c>
      <c r="BA258" s="770"/>
      <c r="BB258" s="781"/>
      <c r="BC258" s="782"/>
      <c r="BD258" s="782"/>
      <c r="BE258" s="782"/>
      <c r="BF258" s="783"/>
    </row>
    <row r="259" spans="2:58" ht="20.25" customHeight="1">
      <c r="B259" s="808">
        <f>B256+1</f>
        <v>80</v>
      </c>
      <c r="C259" s="809"/>
      <c r="D259" s="810"/>
      <c r="E259" s="811"/>
      <c r="F259" s="118"/>
      <c r="G259" s="718"/>
      <c r="H259" s="721"/>
      <c r="I259" s="722"/>
      <c r="J259" s="722"/>
      <c r="K259" s="723"/>
      <c r="L259" s="728"/>
      <c r="M259" s="729"/>
      <c r="N259" s="729"/>
      <c r="O259" s="730"/>
      <c r="P259" s="737" t="s">
        <v>49</v>
      </c>
      <c r="Q259" s="738"/>
      <c r="R259" s="739"/>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926"/>
      <c r="AY259" s="927"/>
      <c r="AZ259" s="928"/>
      <c r="BA259" s="929"/>
      <c r="BB259" s="779"/>
      <c r="BC259" s="729"/>
      <c r="BD259" s="729"/>
      <c r="BE259" s="729"/>
      <c r="BF259" s="730"/>
    </row>
    <row r="260" spans="2:58" ht="20.25" customHeight="1">
      <c r="B260" s="808"/>
      <c r="C260" s="812"/>
      <c r="D260" s="813"/>
      <c r="E260" s="814"/>
      <c r="F260" s="92"/>
      <c r="G260" s="719"/>
      <c r="H260" s="724"/>
      <c r="I260" s="722"/>
      <c r="J260" s="722"/>
      <c r="K260" s="723"/>
      <c r="L260" s="731"/>
      <c r="M260" s="732"/>
      <c r="N260" s="732"/>
      <c r="O260" s="733"/>
      <c r="P260" s="784" t="s">
        <v>15</v>
      </c>
      <c r="Q260" s="785"/>
      <c r="R260" s="786"/>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787">
        <f>IF($BB$3="４週",SUM(S260:AT260),IF($BB$3="暦月",SUM(S260:AW260),""))</f>
        <v>0</v>
      </c>
      <c r="AY260" s="788"/>
      <c r="AZ260" s="789">
        <f>IF($BB$3="４週",AX260/4,IF($BB$3="暦月",'認知症対応型通所（100名）'!AX260/('認知症対応型通所（100名）'!$BB$8/7),""))</f>
        <v>0</v>
      </c>
      <c r="BA260" s="790"/>
      <c r="BB260" s="780"/>
      <c r="BC260" s="732"/>
      <c r="BD260" s="732"/>
      <c r="BE260" s="732"/>
      <c r="BF260" s="733"/>
    </row>
    <row r="261" spans="2:58" ht="20.25" customHeight="1">
      <c r="B261" s="808"/>
      <c r="C261" s="815"/>
      <c r="D261" s="816"/>
      <c r="E261" s="817"/>
      <c r="F261" s="121">
        <f>C259</f>
        <v>0</v>
      </c>
      <c r="G261" s="818"/>
      <c r="H261" s="724"/>
      <c r="I261" s="722"/>
      <c r="J261" s="722"/>
      <c r="K261" s="723"/>
      <c r="L261" s="807"/>
      <c r="M261" s="782"/>
      <c r="N261" s="782"/>
      <c r="O261" s="783"/>
      <c r="P261" s="791" t="s">
        <v>50</v>
      </c>
      <c r="Q261" s="792"/>
      <c r="R261" s="793"/>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767">
        <f>IF($BB$3="４週",SUM(S261:AT261),IF($BB$3="暦月",SUM(S261:AW261),""))</f>
        <v>0</v>
      </c>
      <c r="AY261" s="768"/>
      <c r="AZ261" s="769">
        <f>IF($BB$3="４週",AX261/4,IF($BB$3="暦月",'認知症対応型通所（100名）'!AX261/('認知症対応型通所（100名）'!$BB$8/7),""))</f>
        <v>0</v>
      </c>
      <c r="BA261" s="770"/>
      <c r="BB261" s="781"/>
      <c r="BC261" s="782"/>
      <c r="BD261" s="782"/>
      <c r="BE261" s="782"/>
      <c r="BF261" s="783"/>
    </row>
    <row r="262" spans="2:58" ht="20.25" customHeight="1">
      <c r="B262" s="808">
        <f>B259+1</f>
        <v>81</v>
      </c>
      <c r="C262" s="809"/>
      <c r="D262" s="810"/>
      <c r="E262" s="811"/>
      <c r="F262" s="118"/>
      <c r="G262" s="718"/>
      <c r="H262" s="721"/>
      <c r="I262" s="722"/>
      <c r="J262" s="722"/>
      <c r="K262" s="723"/>
      <c r="L262" s="728"/>
      <c r="M262" s="729"/>
      <c r="N262" s="729"/>
      <c r="O262" s="730"/>
      <c r="P262" s="737" t="s">
        <v>49</v>
      </c>
      <c r="Q262" s="738"/>
      <c r="R262" s="739"/>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926"/>
      <c r="AY262" s="927"/>
      <c r="AZ262" s="928"/>
      <c r="BA262" s="929"/>
      <c r="BB262" s="779"/>
      <c r="BC262" s="729"/>
      <c r="BD262" s="729"/>
      <c r="BE262" s="729"/>
      <c r="BF262" s="730"/>
    </row>
    <row r="263" spans="2:58" ht="20.25" customHeight="1">
      <c r="B263" s="808"/>
      <c r="C263" s="812"/>
      <c r="D263" s="813"/>
      <c r="E263" s="814"/>
      <c r="F263" s="92"/>
      <c r="G263" s="719"/>
      <c r="H263" s="724"/>
      <c r="I263" s="722"/>
      <c r="J263" s="722"/>
      <c r="K263" s="723"/>
      <c r="L263" s="731"/>
      <c r="M263" s="732"/>
      <c r="N263" s="732"/>
      <c r="O263" s="733"/>
      <c r="P263" s="784" t="s">
        <v>15</v>
      </c>
      <c r="Q263" s="785"/>
      <c r="R263" s="786"/>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787">
        <f>IF($BB$3="４週",SUM(S263:AT263),IF($BB$3="暦月",SUM(S263:AW263),""))</f>
        <v>0</v>
      </c>
      <c r="AY263" s="788"/>
      <c r="AZ263" s="789">
        <f>IF($BB$3="４週",AX263/4,IF($BB$3="暦月",'認知症対応型通所（100名）'!AX263/('認知症対応型通所（100名）'!$BB$8/7),""))</f>
        <v>0</v>
      </c>
      <c r="BA263" s="790"/>
      <c r="BB263" s="780"/>
      <c r="BC263" s="732"/>
      <c r="BD263" s="732"/>
      <c r="BE263" s="732"/>
      <c r="BF263" s="733"/>
    </row>
    <row r="264" spans="2:58" ht="20.25" customHeight="1">
      <c r="B264" s="808"/>
      <c r="C264" s="815"/>
      <c r="D264" s="816"/>
      <c r="E264" s="817"/>
      <c r="F264" s="121">
        <f>C262</f>
        <v>0</v>
      </c>
      <c r="G264" s="818"/>
      <c r="H264" s="724"/>
      <c r="I264" s="722"/>
      <c r="J264" s="722"/>
      <c r="K264" s="723"/>
      <c r="L264" s="807"/>
      <c r="M264" s="782"/>
      <c r="N264" s="782"/>
      <c r="O264" s="783"/>
      <c r="P264" s="791" t="s">
        <v>50</v>
      </c>
      <c r="Q264" s="792"/>
      <c r="R264" s="793"/>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767">
        <f>IF($BB$3="４週",SUM(S264:AT264),IF($BB$3="暦月",SUM(S264:AW264),""))</f>
        <v>0</v>
      </c>
      <c r="AY264" s="768"/>
      <c r="AZ264" s="769">
        <f>IF($BB$3="４週",AX264/4,IF($BB$3="暦月",'認知症対応型通所（100名）'!AX264/('認知症対応型通所（100名）'!$BB$8/7),""))</f>
        <v>0</v>
      </c>
      <c r="BA264" s="770"/>
      <c r="BB264" s="781"/>
      <c r="BC264" s="782"/>
      <c r="BD264" s="782"/>
      <c r="BE264" s="782"/>
      <c r="BF264" s="783"/>
    </row>
    <row r="265" spans="2:58" ht="20.25" customHeight="1">
      <c r="B265" s="808">
        <f>B262+1</f>
        <v>82</v>
      </c>
      <c r="C265" s="809"/>
      <c r="D265" s="810"/>
      <c r="E265" s="811"/>
      <c r="F265" s="118"/>
      <c r="G265" s="718"/>
      <c r="H265" s="721"/>
      <c r="I265" s="722"/>
      <c r="J265" s="722"/>
      <c r="K265" s="723"/>
      <c r="L265" s="728"/>
      <c r="M265" s="729"/>
      <c r="N265" s="729"/>
      <c r="O265" s="730"/>
      <c r="P265" s="737" t="s">
        <v>49</v>
      </c>
      <c r="Q265" s="738"/>
      <c r="R265" s="739"/>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926"/>
      <c r="AY265" s="927"/>
      <c r="AZ265" s="928"/>
      <c r="BA265" s="929"/>
      <c r="BB265" s="779"/>
      <c r="BC265" s="729"/>
      <c r="BD265" s="729"/>
      <c r="BE265" s="729"/>
      <c r="BF265" s="730"/>
    </row>
    <row r="266" spans="2:58" ht="20.25" customHeight="1">
      <c r="B266" s="808"/>
      <c r="C266" s="812"/>
      <c r="D266" s="813"/>
      <c r="E266" s="814"/>
      <c r="F266" s="92"/>
      <c r="G266" s="719"/>
      <c r="H266" s="724"/>
      <c r="I266" s="722"/>
      <c r="J266" s="722"/>
      <c r="K266" s="723"/>
      <c r="L266" s="731"/>
      <c r="M266" s="732"/>
      <c r="N266" s="732"/>
      <c r="O266" s="733"/>
      <c r="P266" s="784" t="s">
        <v>15</v>
      </c>
      <c r="Q266" s="785"/>
      <c r="R266" s="786"/>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787">
        <f>IF($BB$3="４週",SUM(S266:AT266),IF($BB$3="暦月",SUM(S266:AW266),""))</f>
        <v>0</v>
      </c>
      <c r="AY266" s="788"/>
      <c r="AZ266" s="789">
        <f>IF($BB$3="４週",AX266/4,IF($BB$3="暦月",'認知症対応型通所（100名）'!AX266/('認知症対応型通所（100名）'!$BB$8/7),""))</f>
        <v>0</v>
      </c>
      <c r="BA266" s="790"/>
      <c r="BB266" s="780"/>
      <c r="BC266" s="732"/>
      <c r="BD266" s="732"/>
      <c r="BE266" s="732"/>
      <c r="BF266" s="733"/>
    </row>
    <row r="267" spans="2:58" ht="20.25" customHeight="1">
      <c r="B267" s="808"/>
      <c r="C267" s="815"/>
      <c r="D267" s="816"/>
      <c r="E267" s="817"/>
      <c r="F267" s="121">
        <f>C265</f>
        <v>0</v>
      </c>
      <c r="G267" s="818"/>
      <c r="H267" s="724"/>
      <c r="I267" s="722"/>
      <c r="J267" s="722"/>
      <c r="K267" s="723"/>
      <c r="L267" s="807"/>
      <c r="M267" s="782"/>
      <c r="N267" s="782"/>
      <c r="O267" s="783"/>
      <c r="P267" s="791" t="s">
        <v>50</v>
      </c>
      <c r="Q267" s="792"/>
      <c r="R267" s="793"/>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767">
        <f>IF($BB$3="４週",SUM(S267:AT267),IF($BB$3="暦月",SUM(S267:AW267),""))</f>
        <v>0</v>
      </c>
      <c r="AY267" s="768"/>
      <c r="AZ267" s="769">
        <f>IF($BB$3="４週",AX267/4,IF($BB$3="暦月",'認知症対応型通所（100名）'!AX267/('認知症対応型通所（100名）'!$BB$8/7),""))</f>
        <v>0</v>
      </c>
      <c r="BA267" s="770"/>
      <c r="BB267" s="781"/>
      <c r="BC267" s="782"/>
      <c r="BD267" s="782"/>
      <c r="BE267" s="782"/>
      <c r="BF267" s="783"/>
    </row>
    <row r="268" spans="2:58" ht="20.25" customHeight="1">
      <c r="B268" s="808">
        <f>B265+1</f>
        <v>83</v>
      </c>
      <c r="C268" s="809"/>
      <c r="D268" s="810"/>
      <c r="E268" s="811"/>
      <c r="F268" s="118"/>
      <c r="G268" s="718"/>
      <c r="H268" s="721"/>
      <c r="I268" s="722"/>
      <c r="J268" s="722"/>
      <c r="K268" s="723"/>
      <c r="L268" s="728"/>
      <c r="M268" s="729"/>
      <c r="N268" s="729"/>
      <c r="O268" s="730"/>
      <c r="P268" s="737" t="s">
        <v>49</v>
      </c>
      <c r="Q268" s="738"/>
      <c r="R268" s="739"/>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926"/>
      <c r="AY268" s="927"/>
      <c r="AZ268" s="928"/>
      <c r="BA268" s="929"/>
      <c r="BB268" s="779"/>
      <c r="BC268" s="729"/>
      <c r="BD268" s="729"/>
      <c r="BE268" s="729"/>
      <c r="BF268" s="730"/>
    </row>
    <row r="269" spans="2:58" ht="20.25" customHeight="1">
      <c r="B269" s="808"/>
      <c r="C269" s="812"/>
      <c r="D269" s="813"/>
      <c r="E269" s="814"/>
      <c r="F269" s="92"/>
      <c r="G269" s="719"/>
      <c r="H269" s="724"/>
      <c r="I269" s="722"/>
      <c r="J269" s="722"/>
      <c r="K269" s="723"/>
      <c r="L269" s="731"/>
      <c r="M269" s="732"/>
      <c r="N269" s="732"/>
      <c r="O269" s="733"/>
      <c r="P269" s="784" t="s">
        <v>15</v>
      </c>
      <c r="Q269" s="785"/>
      <c r="R269" s="786"/>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787">
        <f>IF($BB$3="４週",SUM(S269:AT269),IF($BB$3="暦月",SUM(S269:AW269),""))</f>
        <v>0</v>
      </c>
      <c r="AY269" s="788"/>
      <c r="AZ269" s="789">
        <f>IF($BB$3="４週",AX269/4,IF($BB$3="暦月",'認知症対応型通所（100名）'!AX269/('認知症対応型通所（100名）'!$BB$8/7),""))</f>
        <v>0</v>
      </c>
      <c r="BA269" s="790"/>
      <c r="BB269" s="780"/>
      <c r="BC269" s="732"/>
      <c r="BD269" s="732"/>
      <c r="BE269" s="732"/>
      <c r="BF269" s="733"/>
    </row>
    <row r="270" spans="2:58" ht="20.25" customHeight="1">
      <c r="B270" s="808"/>
      <c r="C270" s="815"/>
      <c r="D270" s="816"/>
      <c r="E270" s="817"/>
      <c r="F270" s="121">
        <f>C268</f>
        <v>0</v>
      </c>
      <c r="G270" s="818"/>
      <c r="H270" s="724"/>
      <c r="I270" s="722"/>
      <c r="J270" s="722"/>
      <c r="K270" s="723"/>
      <c r="L270" s="807"/>
      <c r="M270" s="782"/>
      <c r="N270" s="782"/>
      <c r="O270" s="783"/>
      <c r="P270" s="791" t="s">
        <v>50</v>
      </c>
      <c r="Q270" s="792"/>
      <c r="R270" s="793"/>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767">
        <f>IF($BB$3="４週",SUM(S270:AT270),IF($BB$3="暦月",SUM(S270:AW270),""))</f>
        <v>0</v>
      </c>
      <c r="AY270" s="768"/>
      <c r="AZ270" s="769">
        <f>IF($BB$3="４週",AX270/4,IF($BB$3="暦月",'認知症対応型通所（100名）'!AX270/('認知症対応型通所（100名）'!$BB$8/7),""))</f>
        <v>0</v>
      </c>
      <c r="BA270" s="770"/>
      <c r="BB270" s="781"/>
      <c r="BC270" s="782"/>
      <c r="BD270" s="782"/>
      <c r="BE270" s="782"/>
      <c r="BF270" s="783"/>
    </row>
    <row r="271" spans="2:58" ht="20.25" customHeight="1">
      <c r="B271" s="808">
        <f>B268+1</f>
        <v>84</v>
      </c>
      <c r="C271" s="809"/>
      <c r="D271" s="810"/>
      <c r="E271" s="811"/>
      <c r="F271" s="118"/>
      <c r="G271" s="718"/>
      <c r="H271" s="721"/>
      <c r="I271" s="722"/>
      <c r="J271" s="722"/>
      <c r="K271" s="723"/>
      <c r="L271" s="728"/>
      <c r="M271" s="729"/>
      <c r="N271" s="729"/>
      <c r="O271" s="730"/>
      <c r="P271" s="737" t="s">
        <v>49</v>
      </c>
      <c r="Q271" s="738"/>
      <c r="R271" s="739"/>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926"/>
      <c r="AY271" s="927"/>
      <c r="AZ271" s="928"/>
      <c r="BA271" s="929"/>
      <c r="BB271" s="779"/>
      <c r="BC271" s="729"/>
      <c r="BD271" s="729"/>
      <c r="BE271" s="729"/>
      <c r="BF271" s="730"/>
    </row>
    <row r="272" spans="2:58" ht="20.25" customHeight="1">
      <c r="B272" s="808"/>
      <c r="C272" s="812"/>
      <c r="D272" s="813"/>
      <c r="E272" s="814"/>
      <c r="F272" s="92"/>
      <c r="G272" s="719"/>
      <c r="H272" s="724"/>
      <c r="I272" s="722"/>
      <c r="J272" s="722"/>
      <c r="K272" s="723"/>
      <c r="L272" s="731"/>
      <c r="M272" s="732"/>
      <c r="N272" s="732"/>
      <c r="O272" s="733"/>
      <c r="P272" s="784" t="s">
        <v>15</v>
      </c>
      <c r="Q272" s="785"/>
      <c r="R272" s="786"/>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787">
        <f>IF($BB$3="４週",SUM(S272:AT272),IF($BB$3="暦月",SUM(S272:AW272),""))</f>
        <v>0</v>
      </c>
      <c r="AY272" s="788"/>
      <c r="AZ272" s="789">
        <f>IF($BB$3="４週",AX272/4,IF($BB$3="暦月",'認知症対応型通所（100名）'!AX272/('認知症対応型通所（100名）'!$BB$8/7),""))</f>
        <v>0</v>
      </c>
      <c r="BA272" s="790"/>
      <c r="BB272" s="780"/>
      <c r="BC272" s="732"/>
      <c r="BD272" s="732"/>
      <c r="BE272" s="732"/>
      <c r="BF272" s="733"/>
    </row>
    <row r="273" spans="2:58" ht="20.25" customHeight="1">
      <c r="B273" s="808"/>
      <c r="C273" s="815"/>
      <c r="D273" s="816"/>
      <c r="E273" s="817"/>
      <c r="F273" s="121">
        <f>C271</f>
        <v>0</v>
      </c>
      <c r="G273" s="818"/>
      <c r="H273" s="724"/>
      <c r="I273" s="722"/>
      <c r="J273" s="722"/>
      <c r="K273" s="723"/>
      <c r="L273" s="807"/>
      <c r="M273" s="782"/>
      <c r="N273" s="782"/>
      <c r="O273" s="783"/>
      <c r="P273" s="791" t="s">
        <v>50</v>
      </c>
      <c r="Q273" s="792"/>
      <c r="R273" s="793"/>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767">
        <f>IF($BB$3="４週",SUM(S273:AT273),IF($BB$3="暦月",SUM(S273:AW273),""))</f>
        <v>0</v>
      </c>
      <c r="AY273" s="768"/>
      <c r="AZ273" s="769">
        <f>IF($BB$3="４週",AX273/4,IF($BB$3="暦月",'認知症対応型通所（100名）'!AX273/('認知症対応型通所（100名）'!$BB$8/7),""))</f>
        <v>0</v>
      </c>
      <c r="BA273" s="770"/>
      <c r="BB273" s="781"/>
      <c r="BC273" s="782"/>
      <c r="BD273" s="782"/>
      <c r="BE273" s="782"/>
      <c r="BF273" s="783"/>
    </row>
    <row r="274" spans="2:58" ht="20.25" customHeight="1">
      <c r="B274" s="808">
        <f>B271+1</f>
        <v>85</v>
      </c>
      <c r="C274" s="809"/>
      <c r="D274" s="810"/>
      <c r="E274" s="811"/>
      <c r="F274" s="118"/>
      <c r="G274" s="718"/>
      <c r="H274" s="721"/>
      <c r="I274" s="722"/>
      <c r="J274" s="722"/>
      <c r="K274" s="723"/>
      <c r="L274" s="728"/>
      <c r="M274" s="729"/>
      <c r="N274" s="729"/>
      <c r="O274" s="730"/>
      <c r="P274" s="737" t="s">
        <v>49</v>
      </c>
      <c r="Q274" s="738"/>
      <c r="R274" s="739"/>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926"/>
      <c r="AY274" s="927"/>
      <c r="AZ274" s="928"/>
      <c r="BA274" s="929"/>
      <c r="BB274" s="779"/>
      <c r="BC274" s="729"/>
      <c r="BD274" s="729"/>
      <c r="BE274" s="729"/>
      <c r="BF274" s="730"/>
    </row>
    <row r="275" spans="2:58" ht="20.25" customHeight="1">
      <c r="B275" s="808"/>
      <c r="C275" s="812"/>
      <c r="D275" s="813"/>
      <c r="E275" s="814"/>
      <c r="F275" s="92"/>
      <c r="G275" s="719"/>
      <c r="H275" s="724"/>
      <c r="I275" s="722"/>
      <c r="J275" s="722"/>
      <c r="K275" s="723"/>
      <c r="L275" s="731"/>
      <c r="M275" s="732"/>
      <c r="N275" s="732"/>
      <c r="O275" s="733"/>
      <c r="P275" s="784" t="s">
        <v>15</v>
      </c>
      <c r="Q275" s="785"/>
      <c r="R275" s="786"/>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787">
        <f>IF($BB$3="４週",SUM(S275:AT275),IF($BB$3="暦月",SUM(S275:AW275),""))</f>
        <v>0</v>
      </c>
      <c r="AY275" s="788"/>
      <c r="AZ275" s="789">
        <f>IF($BB$3="４週",AX275/4,IF($BB$3="暦月",'認知症対応型通所（100名）'!AX275/('認知症対応型通所（100名）'!$BB$8/7),""))</f>
        <v>0</v>
      </c>
      <c r="BA275" s="790"/>
      <c r="BB275" s="780"/>
      <c r="BC275" s="732"/>
      <c r="BD275" s="732"/>
      <c r="BE275" s="732"/>
      <c r="BF275" s="733"/>
    </row>
    <row r="276" spans="2:58" ht="20.25" customHeight="1">
      <c r="B276" s="808"/>
      <c r="C276" s="815"/>
      <c r="D276" s="816"/>
      <c r="E276" s="817"/>
      <c r="F276" s="121">
        <f>C274</f>
        <v>0</v>
      </c>
      <c r="G276" s="818"/>
      <c r="H276" s="724"/>
      <c r="I276" s="722"/>
      <c r="J276" s="722"/>
      <c r="K276" s="723"/>
      <c r="L276" s="807"/>
      <c r="M276" s="782"/>
      <c r="N276" s="782"/>
      <c r="O276" s="783"/>
      <c r="P276" s="791" t="s">
        <v>50</v>
      </c>
      <c r="Q276" s="792"/>
      <c r="R276" s="793"/>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767">
        <f>IF($BB$3="４週",SUM(S276:AT276),IF($BB$3="暦月",SUM(S276:AW276),""))</f>
        <v>0</v>
      </c>
      <c r="AY276" s="768"/>
      <c r="AZ276" s="769">
        <f>IF($BB$3="４週",AX276/4,IF($BB$3="暦月",'認知症対応型通所（100名）'!AX276/('認知症対応型通所（100名）'!$BB$8/7),""))</f>
        <v>0</v>
      </c>
      <c r="BA276" s="770"/>
      <c r="BB276" s="781"/>
      <c r="BC276" s="782"/>
      <c r="BD276" s="782"/>
      <c r="BE276" s="782"/>
      <c r="BF276" s="783"/>
    </row>
    <row r="277" spans="2:58" ht="20.25" customHeight="1">
      <c r="B277" s="808">
        <f>B274+1</f>
        <v>86</v>
      </c>
      <c r="C277" s="809"/>
      <c r="D277" s="810"/>
      <c r="E277" s="811"/>
      <c r="F277" s="118"/>
      <c r="G277" s="718"/>
      <c r="H277" s="721"/>
      <c r="I277" s="722"/>
      <c r="J277" s="722"/>
      <c r="K277" s="723"/>
      <c r="L277" s="728"/>
      <c r="M277" s="729"/>
      <c r="N277" s="729"/>
      <c r="O277" s="730"/>
      <c r="P277" s="737" t="s">
        <v>49</v>
      </c>
      <c r="Q277" s="738"/>
      <c r="R277" s="739"/>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926"/>
      <c r="AY277" s="927"/>
      <c r="AZ277" s="928"/>
      <c r="BA277" s="929"/>
      <c r="BB277" s="779"/>
      <c r="BC277" s="729"/>
      <c r="BD277" s="729"/>
      <c r="BE277" s="729"/>
      <c r="BF277" s="730"/>
    </row>
    <row r="278" spans="2:58" ht="20.25" customHeight="1">
      <c r="B278" s="808"/>
      <c r="C278" s="812"/>
      <c r="D278" s="813"/>
      <c r="E278" s="814"/>
      <c r="F278" s="92"/>
      <c r="G278" s="719"/>
      <c r="H278" s="724"/>
      <c r="I278" s="722"/>
      <c r="J278" s="722"/>
      <c r="K278" s="723"/>
      <c r="L278" s="731"/>
      <c r="M278" s="732"/>
      <c r="N278" s="732"/>
      <c r="O278" s="733"/>
      <c r="P278" s="784" t="s">
        <v>15</v>
      </c>
      <c r="Q278" s="785"/>
      <c r="R278" s="786"/>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787">
        <f>IF($BB$3="４週",SUM(S278:AT278),IF($BB$3="暦月",SUM(S278:AW278),""))</f>
        <v>0</v>
      </c>
      <c r="AY278" s="788"/>
      <c r="AZ278" s="789">
        <f>IF($BB$3="４週",AX278/4,IF($BB$3="暦月",'認知症対応型通所（100名）'!AX278/('認知症対応型通所（100名）'!$BB$8/7),""))</f>
        <v>0</v>
      </c>
      <c r="BA278" s="790"/>
      <c r="BB278" s="780"/>
      <c r="BC278" s="732"/>
      <c r="BD278" s="732"/>
      <c r="BE278" s="732"/>
      <c r="BF278" s="733"/>
    </row>
    <row r="279" spans="2:58" ht="20.25" customHeight="1">
      <c r="B279" s="808"/>
      <c r="C279" s="815"/>
      <c r="D279" s="816"/>
      <c r="E279" s="817"/>
      <c r="F279" s="121">
        <f>C277</f>
        <v>0</v>
      </c>
      <c r="G279" s="818"/>
      <c r="H279" s="724"/>
      <c r="I279" s="722"/>
      <c r="J279" s="722"/>
      <c r="K279" s="723"/>
      <c r="L279" s="807"/>
      <c r="M279" s="782"/>
      <c r="N279" s="782"/>
      <c r="O279" s="783"/>
      <c r="P279" s="791" t="s">
        <v>50</v>
      </c>
      <c r="Q279" s="792"/>
      <c r="R279" s="793"/>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767">
        <f>IF($BB$3="４週",SUM(S279:AT279),IF($BB$3="暦月",SUM(S279:AW279),""))</f>
        <v>0</v>
      </c>
      <c r="AY279" s="768"/>
      <c r="AZ279" s="769">
        <f>IF($BB$3="４週",AX279/4,IF($BB$3="暦月",'認知症対応型通所（100名）'!AX279/('認知症対応型通所（100名）'!$BB$8/7),""))</f>
        <v>0</v>
      </c>
      <c r="BA279" s="770"/>
      <c r="BB279" s="781"/>
      <c r="BC279" s="782"/>
      <c r="BD279" s="782"/>
      <c r="BE279" s="782"/>
      <c r="BF279" s="783"/>
    </row>
    <row r="280" spans="2:58" ht="20.25" customHeight="1">
      <c r="B280" s="808">
        <f>B277+1</f>
        <v>87</v>
      </c>
      <c r="C280" s="809"/>
      <c r="D280" s="810"/>
      <c r="E280" s="811"/>
      <c r="F280" s="118"/>
      <c r="G280" s="718"/>
      <c r="H280" s="721"/>
      <c r="I280" s="722"/>
      <c r="J280" s="722"/>
      <c r="K280" s="723"/>
      <c r="L280" s="728"/>
      <c r="M280" s="729"/>
      <c r="N280" s="729"/>
      <c r="O280" s="730"/>
      <c r="P280" s="737" t="s">
        <v>49</v>
      </c>
      <c r="Q280" s="738"/>
      <c r="R280" s="739"/>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926"/>
      <c r="AY280" s="927"/>
      <c r="AZ280" s="928"/>
      <c r="BA280" s="929"/>
      <c r="BB280" s="779"/>
      <c r="BC280" s="729"/>
      <c r="BD280" s="729"/>
      <c r="BE280" s="729"/>
      <c r="BF280" s="730"/>
    </row>
    <row r="281" spans="2:58" ht="20.25" customHeight="1">
      <c r="B281" s="808"/>
      <c r="C281" s="812"/>
      <c r="D281" s="813"/>
      <c r="E281" s="814"/>
      <c r="F281" s="92"/>
      <c r="G281" s="719"/>
      <c r="H281" s="724"/>
      <c r="I281" s="722"/>
      <c r="J281" s="722"/>
      <c r="K281" s="723"/>
      <c r="L281" s="731"/>
      <c r="M281" s="732"/>
      <c r="N281" s="732"/>
      <c r="O281" s="733"/>
      <c r="P281" s="784" t="s">
        <v>15</v>
      </c>
      <c r="Q281" s="785"/>
      <c r="R281" s="786"/>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787">
        <f>IF($BB$3="４週",SUM(S281:AT281),IF($BB$3="暦月",SUM(S281:AW281),""))</f>
        <v>0</v>
      </c>
      <c r="AY281" s="788"/>
      <c r="AZ281" s="789">
        <f>IF($BB$3="４週",AX281/4,IF($BB$3="暦月",'認知症対応型通所（100名）'!AX281/('認知症対応型通所（100名）'!$BB$8/7),""))</f>
        <v>0</v>
      </c>
      <c r="BA281" s="790"/>
      <c r="BB281" s="780"/>
      <c r="BC281" s="732"/>
      <c r="BD281" s="732"/>
      <c r="BE281" s="732"/>
      <c r="BF281" s="733"/>
    </row>
    <row r="282" spans="2:58" ht="20.25" customHeight="1">
      <c r="B282" s="808"/>
      <c r="C282" s="815"/>
      <c r="D282" s="816"/>
      <c r="E282" s="817"/>
      <c r="F282" s="121">
        <f>C280</f>
        <v>0</v>
      </c>
      <c r="G282" s="818"/>
      <c r="H282" s="724"/>
      <c r="I282" s="722"/>
      <c r="J282" s="722"/>
      <c r="K282" s="723"/>
      <c r="L282" s="807"/>
      <c r="M282" s="782"/>
      <c r="N282" s="782"/>
      <c r="O282" s="783"/>
      <c r="P282" s="791" t="s">
        <v>50</v>
      </c>
      <c r="Q282" s="792"/>
      <c r="R282" s="793"/>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767">
        <f>IF($BB$3="４週",SUM(S282:AT282),IF($BB$3="暦月",SUM(S282:AW282),""))</f>
        <v>0</v>
      </c>
      <c r="AY282" s="768"/>
      <c r="AZ282" s="769">
        <f>IF($BB$3="４週",AX282/4,IF($BB$3="暦月",'認知症対応型通所（100名）'!AX282/('認知症対応型通所（100名）'!$BB$8/7),""))</f>
        <v>0</v>
      </c>
      <c r="BA282" s="770"/>
      <c r="BB282" s="781"/>
      <c r="BC282" s="782"/>
      <c r="BD282" s="782"/>
      <c r="BE282" s="782"/>
      <c r="BF282" s="783"/>
    </row>
    <row r="283" spans="2:58" ht="20.25" customHeight="1">
      <c r="B283" s="808">
        <f>B280+1</f>
        <v>88</v>
      </c>
      <c r="C283" s="809"/>
      <c r="D283" s="810"/>
      <c r="E283" s="811"/>
      <c r="F283" s="118"/>
      <c r="G283" s="718"/>
      <c r="H283" s="721"/>
      <c r="I283" s="722"/>
      <c r="J283" s="722"/>
      <c r="K283" s="723"/>
      <c r="L283" s="728"/>
      <c r="M283" s="729"/>
      <c r="N283" s="729"/>
      <c r="O283" s="730"/>
      <c r="P283" s="737" t="s">
        <v>49</v>
      </c>
      <c r="Q283" s="738"/>
      <c r="R283" s="739"/>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926"/>
      <c r="AY283" s="927"/>
      <c r="AZ283" s="928"/>
      <c r="BA283" s="929"/>
      <c r="BB283" s="779"/>
      <c r="BC283" s="729"/>
      <c r="BD283" s="729"/>
      <c r="BE283" s="729"/>
      <c r="BF283" s="730"/>
    </row>
    <row r="284" spans="2:58" ht="20.25" customHeight="1">
      <c r="B284" s="808"/>
      <c r="C284" s="812"/>
      <c r="D284" s="813"/>
      <c r="E284" s="814"/>
      <c r="F284" s="92"/>
      <c r="G284" s="719"/>
      <c r="H284" s="724"/>
      <c r="I284" s="722"/>
      <c r="J284" s="722"/>
      <c r="K284" s="723"/>
      <c r="L284" s="731"/>
      <c r="M284" s="732"/>
      <c r="N284" s="732"/>
      <c r="O284" s="733"/>
      <c r="P284" s="784" t="s">
        <v>15</v>
      </c>
      <c r="Q284" s="785"/>
      <c r="R284" s="786"/>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787">
        <f>IF($BB$3="４週",SUM(S284:AT284),IF($BB$3="暦月",SUM(S284:AW284),""))</f>
        <v>0</v>
      </c>
      <c r="AY284" s="788"/>
      <c r="AZ284" s="789">
        <f>IF($BB$3="４週",AX284/4,IF($BB$3="暦月",'認知症対応型通所（100名）'!AX284/('認知症対応型通所（100名）'!$BB$8/7),""))</f>
        <v>0</v>
      </c>
      <c r="BA284" s="790"/>
      <c r="BB284" s="780"/>
      <c r="BC284" s="732"/>
      <c r="BD284" s="732"/>
      <c r="BE284" s="732"/>
      <c r="BF284" s="733"/>
    </row>
    <row r="285" spans="2:58" ht="20.25" customHeight="1">
      <c r="B285" s="808"/>
      <c r="C285" s="815"/>
      <c r="D285" s="816"/>
      <c r="E285" s="817"/>
      <c r="F285" s="121">
        <f>C283</f>
        <v>0</v>
      </c>
      <c r="G285" s="818"/>
      <c r="H285" s="724"/>
      <c r="I285" s="722"/>
      <c r="J285" s="722"/>
      <c r="K285" s="723"/>
      <c r="L285" s="807"/>
      <c r="M285" s="782"/>
      <c r="N285" s="782"/>
      <c r="O285" s="783"/>
      <c r="P285" s="791" t="s">
        <v>50</v>
      </c>
      <c r="Q285" s="792"/>
      <c r="R285" s="793"/>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767">
        <f>IF($BB$3="４週",SUM(S285:AT285),IF($BB$3="暦月",SUM(S285:AW285),""))</f>
        <v>0</v>
      </c>
      <c r="AY285" s="768"/>
      <c r="AZ285" s="769">
        <f>IF($BB$3="４週",AX285/4,IF($BB$3="暦月",'認知症対応型通所（100名）'!AX285/('認知症対応型通所（100名）'!$BB$8/7),""))</f>
        <v>0</v>
      </c>
      <c r="BA285" s="770"/>
      <c r="BB285" s="781"/>
      <c r="BC285" s="782"/>
      <c r="BD285" s="782"/>
      <c r="BE285" s="782"/>
      <c r="BF285" s="783"/>
    </row>
    <row r="286" spans="2:58" ht="20.25" customHeight="1">
      <c r="B286" s="808">
        <f>B283+1</f>
        <v>89</v>
      </c>
      <c r="C286" s="809"/>
      <c r="D286" s="810"/>
      <c r="E286" s="811"/>
      <c r="F286" s="118"/>
      <c r="G286" s="718"/>
      <c r="H286" s="721"/>
      <c r="I286" s="722"/>
      <c r="J286" s="722"/>
      <c r="K286" s="723"/>
      <c r="L286" s="728"/>
      <c r="M286" s="729"/>
      <c r="N286" s="729"/>
      <c r="O286" s="730"/>
      <c r="P286" s="737" t="s">
        <v>49</v>
      </c>
      <c r="Q286" s="738"/>
      <c r="R286" s="739"/>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926"/>
      <c r="AY286" s="927"/>
      <c r="AZ286" s="928"/>
      <c r="BA286" s="929"/>
      <c r="BB286" s="779"/>
      <c r="BC286" s="729"/>
      <c r="BD286" s="729"/>
      <c r="BE286" s="729"/>
      <c r="BF286" s="730"/>
    </row>
    <row r="287" spans="2:58" ht="20.25" customHeight="1">
      <c r="B287" s="808"/>
      <c r="C287" s="812"/>
      <c r="D287" s="813"/>
      <c r="E287" s="814"/>
      <c r="F287" s="92"/>
      <c r="G287" s="719"/>
      <c r="H287" s="724"/>
      <c r="I287" s="722"/>
      <c r="J287" s="722"/>
      <c r="K287" s="723"/>
      <c r="L287" s="731"/>
      <c r="M287" s="732"/>
      <c r="N287" s="732"/>
      <c r="O287" s="733"/>
      <c r="P287" s="784" t="s">
        <v>15</v>
      </c>
      <c r="Q287" s="785"/>
      <c r="R287" s="786"/>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787">
        <f>IF($BB$3="４週",SUM(S287:AT287),IF($BB$3="暦月",SUM(S287:AW287),""))</f>
        <v>0</v>
      </c>
      <c r="AY287" s="788"/>
      <c r="AZ287" s="789">
        <f>IF($BB$3="４週",AX287/4,IF($BB$3="暦月",'認知症対応型通所（100名）'!AX287/('認知症対応型通所（100名）'!$BB$8/7),""))</f>
        <v>0</v>
      </c>
      <c r="BA287" s="790"/>
      <c r="BB287" s="780"/>
      <c r="BC287" s="732"/>
      <c r="BD287" s="732"/>
      <c r="BE287" s="732"/>
      <c r="BF287" s="733"/>
    </row>
    <row r="288" spans="2:58" ht="20.25" customHeight="1">
      <c r="B288" s="808"/>
      <c r="C288" s="815"/>
      <c r="D288" s="816"/>
      <c r="E288" s="817"/>
      <c r="F288" s="121">
        <f>C286</f>
        <v>0</v>
      </c>
      <c r="G288" s="818"/>
      <c r="H288" s="724"/>
      <c r="I288" s="722"/>
      <c r="J288" s="722"/>
      <c r="K288" s="723"/>
      <c r="L288" s="807"/>
      <c r="M288" s="782"/>
      <c r="N288" s="782"/>
      <c r="O288" s="783"/>
      <c r="P288" s="791" t="s">
        <v>50</v>
      </c>
      <c r="Q288" s="792"/>
      <c r="R288" s="793"/>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767">
        <f>IF($BB$3="４週",SUM(S288:AT288),IF($BB$3="暦月",SUM(S288:AW288),""))</f>
        <v>0</v>
      </c>
      <c r="AY288" s="768"/>
      <c r="AZ288" s="769">
        <f>IF($BB$3="４週",AX288/4,IF($BB$3="暦月",'認知症対応型通所（100名）'!AX288/('認知症対応型通所（100名）'!$BB$8/7),""))</f>
        <v>0</v>
      </c>
      <c r="BA288" s="770"/>
      <c r="BB288" s="781"/>
      <c r="BC288" s="782"/>
      <c r="BD288" s="782"/>
      <c r="BE288" s="782"/>
      <c r="BF288" s="783"/>
    </row>
    <row r="289" spans="2:58" ht="20.25" customHeight="1">
      <c r="B289" s="808">
        <f>B286+1</f>
        <v>90</v>
      </c>
      <c r="C289" s="809"/>
      <c r="D289" s="810"/>
      <c r="E289" s="811"/>
      <c r="F289" s="118"/>
      <c r="G289" s="718"/>
      <c r="H289" s="721"/>
      <c r="I289" s="722"/>
      <c r="J289" s="722"/>
      <c r="K289" s="723"/>
      <c r="L289" s="728"/>
      <c r="M289" s="729"/>
      <c r="N289" s="729"/>
      <c r="O289" s="730"/>
      <c r="P289" s="737" t="s">
        <v>49</v>
      </c>
      <c r="Q289" s="738"/>
      <c r="R289" s="739"/>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926"/>
      <c r="AY289" s="927"/>
      <c r="AZ289" s="928"/>
      <c r="BA289" s="929"/>
      <c r="BB289" s="779"/>
      <c r="BC289" s="729"/>
      <c r="BD289" s="729"/>
      <c r="BE289" s="729"/>
      <c r="BF289" s="730"/>
    </row>
    <row r="290" spans="2:58" ht="20.25" customHeight="1">
      <c r="B290" s="808"/>
      <c r="C290" s="812"/>
      <c r="D290" s="813"/>
      <c r="E290" s="814"/>
      <c r="F290" s="92"/>
      <c r="G290" s="719"/>
      <c r="H290" s="724"/>
      <c r="I290" s="722"/>
      <c r="J290" s="722"/>
      <c r="K290" s="723"/>
      <c r="L290" s="731"/>
      <c r="M290" s="732"/>
      <c r="N290" s="732"/>
      <c r="O290" s="733"/>
      <c r="P290" s="784" t="s">
        <v>15</v>
      </c>
      <c r="Q290" s="785"/>
      <c r="R290" s="786"/>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787">
        <f>IF($BB$3="４週",SUM(S290:AT290),IF($BB$3="暦月",SUM(S290:AW290),""))</f>
        <v>0</v>
      </c>
      <c r="AY290" s="788"/>
      <c r="AZ290" s="789">
        <f>IF($BB$3="４週",AX290/4,IF($BB$3="暦月",'認知症対応型通所（100名）'!AX290/('認知症対応型通所（100名）'!$BB$8/7),""))</f>
        <v>0</v>
      </c>
      <c r="BA290" s="790"/>
      <c r="BB290" s="780"/>
      <c r="BC290" s="732"/>
      <c r="BD290" s="732"/>
      <c r="BE290" s="732"/>
      <c r="BF290" s="733"/>
    </row>
    <row r="291" spans="2:58" ht="20.25" customHeight="1">
      <c r="B291" s="808"/>
      <c r="C291" s="815"/>
      <c r="D291" s="816"/>
      <c r="E291" s="817"/>
      <c r="F291" s="121">
        <f>C289</f>
        <v>0</v>
      </c>
      <c r="G291" s="818"/>
      <c r="H291" s="724"/>
      <c r="I291" s="722"/>
      <c r="J291" s="722"/>
      <c r="K291" s="723"/>
      <c r="L291" s="807"/>
      <c r="M291" s="782"/>
      <c r="N291" s="782"/>
      <c r="O291" s="783"/>
      <c r="P291" s="791" t="s">
        <v>50</v>
      </c>
      <c r="Q291" s="792"/>
      <c r="R291" s="793"/>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767">
        <f>IF($BB$3="４週",SUM(S291:AT291),IF($BB$3="暦月",SUM(S291:AW291),""))</f>
        <v>0</v>
      </c>
      <c r="AY291" s="768"/>
      <c r="AZ291" s="769">
        <f>IF($BB$3="４週",AX291/4,IF($BB$3="暦月",'認知症対応型通所（100名）'!AX291/('認知症対応型通所（100名）'!$BB$8/7),""))</f>
        <v>0</v>
      </c>
      <c r="BA291" s="770"/>
      <c r="BB291" s="781"/>
      <c r="BC291" s="782"/>
      <c r="BD291" s="782"/>
      <c r="BE291" s="782"/>
      <c r="BF291" s="783"/>
    </row>
    <row r="292" spans="2:58" ht="20.25" customHeight="1">
      <c r="B292" s="808">
        <f>B289+1</f>
        <v>91</v>
      </c>
      <c r="C292" s="809"/>
      <c r="D292" s="810"/>
      <c r="E292" s="811"/>
      <c r="F292" s="118"/>
      <c r="G292" s="718"/>
      <c r="H292" s="721"/>
      <c r="I292" s="722"/>
      <c r="J292" s="722"/>
      <c r="K292" s="723"/>
      <c r="L292" s="728"/>
      <c r="M292" s="729"/>
      <c r="N292" s="729"/>
      <c r="O292" s="730"/>
      <c r="P292" s="737" t="s">
        <v>49</v>
      </c>
      <c r="Q292" s="738"/>
      <c r="R292" s="739"/>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926"/>
      <c r="AY292" s="927"/>
      <c r="AZ292" s="928"/>
      <c r="BA292" s="929"/>
      <c r="BB292" s="779"/>
      <c r="BC292" s="729"/>
      <c r="BD292" s="729"/>
      <c r="BE292" s="729"/>
      <c r="BF292" s="730"/>
    </row>
    <row r="293" spans="2:58" ht="20.25" customHeight="1">
      <c r="B293" s="808"/>
      <c r="C293" s="812"/>
      <c r="D293" s="813"/>
      <c r="E293" s="814"/>
      <c r="F293" s="92"/>
      <c r="G293" s="719"/>
      <c r="H293" s="724"/>
      <c r="I293" s="722"/>
      <c r="J293" s="722"/>
      <c r="K293" s="723"/>
      <c r="L293" s="731"/>
      <c r="M293" s="732"/>
      <c r="N293" s="732"/>
      <c r="O293" s="733"/>
      <c r="P293" s="784" t="s">
        <v>15</v>
      </c>
      <c r="Q293" s="785"/>
      <c r="R293" s="786"/>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787">
        <f>IF($BB$3="４週",SUM(S293:AT293),IF($BB$3="暦月",SUM(S293:AW293),""))</f>
        <v>0</v>
      </c>
      <c r="AY293" s="788"/>
      <c r="AZ293" s="789">
        <f>IF($BB$3="４週",AX293/4,IF($BB$3="暦月",'認知症対応型通所（100名）'!AX293/('認知症対応型通所（100名）'!$BB$8/7),""))</f>
        <v>0</v>
      </c>
      <c r="BA293" s="790"/>
      <c r="BB293" s="780"/>
      <c r="BC293" s="732"/>
      <c r="BD293" s="732"/>
      <c r="BE293" s="732"/>
      <c r="BF293" s="733"/>
    </row>
    <row r="294" spans="2:58" ht="20.25" customHeight="1">
      <c r="B294" s="808"/>
      <c r="C294" s="815"/>
      <c r="D294" s="816"/>
      <c r="E294" s="817"/>
      <c r="F294" s="121">
        <f>C292</f>
        <v>0</v>
      </c>
      <c r="G294" s="818"/>
      <c r="H294" s="724"/>
      <c r="I294" s="722"/>
      <c r="J294" s="722"/>
      <c r="K294" s="723"/>
      <c r="L294" s="807"/>
      <c r="M294" s="782"/>
      <c r="N294" s="782"/>
      <c r="O294" s="783"/>
      <c r="P294" s="791" t="s">
        <v>50</v>
      </c>
      <c r="Q294" s="792"/>
      <c r="R294" s="793"/>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767">
        <f>IF($BB$3="４週",SUM(S294:AT294),IF($BB$3="暦月",SUM(S294:AW294),""))</f>
        <v>0</v>
      </c>
      <c r="AY294" s="768"/>
      <c r="AZ294" s="769">
        <f>IF($BB$3="４週",AX294/4,IF($BB$3="暦月",'認知症対応型通所（100名）'!AX294/('認知症対応型通所（100名）'!$BB$8/7),""))</f>
        <v>0</v>
      </c>
      <c r="BA294" s="770"/>
      <c r="BB294" s="781"/>
      <c r="BC294" s="782"/>
      <c r="BD294" s="782"/>
      <c r="BE294" s="782"/>
      <c r="BF294" s="783"/>
    </row>
    <row r="295" spans="2:58" ht="20.25" customHeight="1">
      <c r="B295" s="808">
        <f>B292+1</f>
        <v>92</v>
      </c>
      <c r="C295" s="809"/>
      <c r="D295" s="810"/>
      <c r="E295" s="811"/>
      <c r="F295" s="118"/>
      <c r="G295" s="718"/>
      <c r="H295" s="721"/>
      <c r="I295" s="722"/>
      <c r="J295" s="722"/>
      <c r="K295" s="723"/>
      <c r="L295" s="728"/>
      <c r="M295" s="729"/>
      <c r="N295" s="729"/>
      <c r="O295" s="730"/>
      <c r="P295" s="737" t="s">
        <v>49</v>
      </c>
      <c r="Q295" s="738"/>
      <c r="R295" s="739"/>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926"/>
      <c r="AY295" s="927"/>
      <c r="AZ295" s="928"/>
      <c r="BA295" s="929"/>
      <c r="BB295" s="779"/>
      <c r="BC295" s="729"/>
      <c r="BD295" s="729"/>
      <c r="BE295" s="729"/>
      <c r="BF295" s="730"/>
    </row>
    <row r="296" spans="2:58" ht="20.25" customHeight="1">
      <c r="B296" s="808"/>
      <c r="C296" s="812"/>
      <c r="D296" s="813"/>
      <c r="E296" s="814"/>
      <c r="F296" s="92"/>
      <c r="G296" s="719"/>
      <c r="H296" s="724"/>
      <c r="I296" s="722"/>
      <c r="J296" s="722"/>
      <c r="K296" s="723"/>
      <c r="L296" s="731"/>
      <c r="M296" s="732"/>
      <c r="N296" s="732"/>
      <c r="O296" s="733"/>
      <c r="P296" s="784" t="s">
        <v>15</v>
      </c>
      <c r="Q296" s="785"/>
      <c r="R296" s="786"/>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787">
        <f>IF($BB$3="４週",SUM(S296:AT296),IF($BB$3="暦月",SUM(S296:AW296),""))</f>
        <v>0</v>
      </c>
      <c r="AY296" s="788"/>
      <c r="AZ296" s="789">
        <f>IF($BB$3="４週",AX296/4,IF($BB$3="暦月",'認知症対応型通所（100名）'!AX296/('認知症対応型通所（100名）'!$BB$8/7),""))</f>
        <v>0</v>
      </c>
      <c r="BA296" s="790"/>
      <c r="BB296" s="780"/>
      <c r="BC296" s="732"/>
      <c r="BD296" s="732"/>
      <c r="BE296" s="732"/>
      <c r="BF296" s="733"/>
    </row>
    <row r="297" spans="2:58" ht="20.25" customHeight="1">
      <c r="B297" s="808"/>
      <c r="C297" s="815"/>
      <c r="D297" s="816"/>
      <c r="E297" s="817"/>
      <c r="F297" s="121">
        <f>C295</f>
        <v>0</v>
      </c>
      <c r="G297" s="818"/>
      <c r="H297" s="724"/>
      <c r="I297" s="722"/>
      <c r="J297" s="722"/>
      <c r="K297" s="723"/>
      <c r="L297" s="807"/>
      <c r="M297" s="782"/>
      <c r="N297" s="782"/>
      <c r="O297" s="783"/>
      <c r="P297" s="791" t="s">
        <v>50</v>
      </c>
      <c r="Q297" s="792"/>
      <c r="R297" s="793"/>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767">
        <f>IF($BB$3="４週",SUM(S297:AT297),IF($BB$3="暦月",SUM(S297:AW297),""))</f>
        <v>0</v>
      </c>
      <c r="AY297" s="768"/>
      <c r="AZ297" s="769">
        <f>IF($BB$3="４週",AX297/4,IF($BB$3="暦月",'認知症対応型通所（100名）'!AX297/('認知症対応型通所（100名）'!$BB$8/7),""))</f>
        <v>0</v>
      </c>
      <c r="BA297" s="770"/>
      <c r="BB297" s="781"/>
      <c r="BC297" s="782"/>
      <c r="BD297" s="782"/>
      <c r="BE297" s="782"/>
      <c r="BF297" s="783"/>
    </row>
    <row r="298" spans="2:58" ht="20.25" customHeight="1">
      <c r="B298" s="808">
        <f>B295+1</f>
        <v>93</v>
      </c>
      <c r="C298" s="809"/>
      <c r="D298" s="810"/>
      <c r="E298" s="811"/>
      <c r="F298" s="118"/>
      <c r="G298" s="718"/>
      <c r="H298" s="721"/>
      <c r="I298" s="722"/>
      <c r="J298" s="722"/>
      <c r="K298" s="723"/>
      <c r="L298" s="728"/>
      <c r="M298" s="729"/>
      <c r="N298" s="729"/>
      <c r="O298" s="730"/>
      <c r="P298" s="737" t="s">
        <v>49</v>
      </c>
      <c r="Q298" s="738"/>
      <c r="R298" s="739"/>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926"/>
      <c r="AY298" s="927"/>
      <c r="AZ298" s="928"/>
      <c r="BA298" s="929"/>
      <c r="BB298" s="779"/>
      <c r="BC298" s="729"/>
      <c r="BD298" s="729"/>
      <c r="BE298" s="729"/>
      <c r="BF298" s="730"/>
    </row>
    <row r="299" spans="2:58" ht="20.25" customHeight="1">
      <c r="B299" s="808"/>
      <c r="C299" s="812"/>
      <c r="D299" s="813"/>
      <c r="E299" s="814"/>
      <c r="F299" s="92"/>
      <c r="G299" s="719"/>
      <c r="H299" s="724"/>
      <c r="I299" s="722"/>
      <c r="J299" s="722"/>
      <c r="K299" s="723"/>
      <c r="L299" s="731"/>
      <c r="M299" s="732"/>
      <c r="N299" s="732"/>
      <c r="O299" s="733"/>
      <c r="P299" s="784" t="s">
        <v>15</v>
      </c>
      <c r="Q299" s="785"/>
      <c r="R299" s="786"/>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787">
        <f>IF($BB$3="４週",SUM(S299:AT299),IF($BB$3="暦月",SUM(S299:AW299),""))</f>
        <v>0</v>
      </c>
      <c r="AY299" s="788"/>
      <c r="AZ299" s="789">
        <f>IF($BB$3="４週",AX299/4,IF($BB$3="暦月",'認知症対応型通所（100名）'!AX299/('認知症対応型通所（100名）'!$BB$8/7),""))</f>
        <v>0</v>
      </c>
      <c r="BA299" s="790"/>
      <c r="BB299" s="780"/>
      <c r="BC299" s="732"/>
      <c r="BD299" s="732"/>
      <c r="BE299" s="732"/>
      <c r="BF299" s="733"/>
    </row>
    <row r="300" spans="2:58" ht="20.25" customHeight="1">
      <c r="B300" s="808"/>
      <c r="C300" s="815"/>
      <c r="D300" s="816"/>
      <c r="E300" s="817"/>
      <c r="F300" s="121">
        <f>C298</f>
        <v>0</v>
      </c>
      <c r="G300" s="818"/>
      <c r="H300" s="724"/>
      <c r="I300" s="722"/>
      <c r="J300" s="722"/>
      <c r="K300" s="723"/>
      <c r="L300" s="807"/>
      <c r="M300" s="782"/>
      <c r="N300" s="782"/>
      <c r="O300" s="783"/>
      <c r="P300" s="791" t="s">
        <v>50</v>
      </c>
      <c r="Q300" s="792"/>
      <c r="R300" s="793"/>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767">
        <f>IF($BB$3="４週",SUM(S300:AT300),IF($BB$3="暦月",SUM(S300:AW300),""))</f>
        <v>0</v>
      </c>
      <c r="AY300" s="768"/>
      <c r="AZ300" s="769">
        <f>IF($BB$3="４週",AX300/4,IF($BB$3="暦月",'認知症対応型通所（100名）'!AX300/('認知症対応型通所（100名）'!$BB$8/7),""))</f>
        <v>0</v>
      </c>
      <c r="BA300" s="770"/>
      <c r="BB300" s="781"/>
      <c r="BC300" s="782"/>
      <c r="BD300" s="782"/>
      <c r="BE300" s="782"/>
      <c r="BF300" s="783"/>
    </row>
    <row r="301" spans="2:58" ht="20.25" customHeight="1">
      <c r="B301" s="808">
        <f>B298+1</f>
        <v>94</v>
      </c>
      <c r="C301" s="809"/>
      <c r="D301" s="810"/>
      <c r="E301" s="811"/>
      <c r="F301" s="118"/>
      <c r="G301" s="718"/>
      <c r="H301" s="721"/>
      <c r="I301" s="722"/>
      <c r="J301" s="722"/>
      <c r="K301" s="723"/>
      <c r="L301" s="728"/>
      <c r="M301" s="729"/>
      <c r="N301" s="729"/>
      <c r="O301" s="730"/>
      <c r="P301" s="737" t="s">
        <v>49</v>
      </c>
      <c r="Q301" s="738"/>
      <c r="R301" s="739"/>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926"/>
      <c r="AY301" s="927"/>
      <c r="AZ301" s="928"/>
      <c r="BA301" s="929"/>
      <c r="BB301" s="779"/>
      <c r="BC301" s="729"/>
      <c r="BD301" s="729"/>
      <c r="BE301" s="729"/>
      <c r="BF301" s="730"/>
    </row>
    <row r="302" spans="2:58" ht="20.25" customHeight="1">
      <c r="B302" s="808"/>
      <c r="C302" s="812"/>
      <c r="D302" s="813"/>
      <c r="E302" s="814"/>
      <c r="F302" s="92"/>
      <c r="G302" s="719"/>
      <c r="H302" s="724"/>
      <c r="I302" s="722"/>
      <c r="J302" s="722"/>
      <c r="K302" s="723"/>
      <c r="L302" s="731"/>
      <c r="M302" s="732"/>
      <c r="N302" s="732"/>
      <c r="O302" s="733"/>
      <c r="P302" s="784" t="s">
        <v>15</v>
      </c>
      <c r="Q302" s="785"/>
      <c r="R302" s="786"/>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787">
        <f>IF($BB$3="４週",SUM(S302:AT302),IF($BB$3="暦月",SUM(S302:AW302),""))</f>
        <v>0</v>
      </c>
      <c r="AY302" s="788"/>
      <c r="AZ302" s="789">
        <f>IF($BB$3="４週",AX302/4,IF($BB$3="暦月",'認知症対応型通所（100名）'!AX302/('認知症対応型通所（100名）'!$BB$8/7),""))</f>
        <v>0</v>
      </c>
      <c r="BA302" s="790"/>
      <c r="BB302" s="780"/>
      <c r="BC302" s="732"/>
      <c r="BD302" s="732"/>
      <c r="BE302" s="732"/>
      <c r="BF302" s="733"/>
    </row>
    <row r="303" spans="2:58" ht="20.25" customHeight="1">
      <c r="B303" s="808"/>
      <c r="C303" s="815"/>
      <c r="D303" s="816"/>
      <c r="E303" s="817"/>
      <c r="F303" s="121">
        <f>C301</f>
        <v>0</v>
      </c>
      <c r="G303" s="818"/>
      <c r="H303" s="724"/>
      <c r="I303" s="722"/>
      <c r="J303" s="722"/>
      <c r="K303" s="723"/>
      <c r="L303" s="807"/>
      <c r="M303" s="782"/>
      <c r="N303" s="782"/>
      <c r="O303" s="783"/>
      <c r="P303" s="791" t="s">
        <v>50</v>
      </c>
      <c r="Q303" s="792"/>
      <c r="R303" s="793"/>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767">
        <f>IF($BB$3="４週",SUM(S303:AT303),IF($BB$3="暦月",SUM(S303:AW303),""))</f>
        <v>0</v>
      </c>
      <c r="AY303" s="768"/>
      <c r="AZ303" s="769">
        <f>IF($BB$3="４週",AX303/4,IF($BB$3="暦月",'認知症対応型通所（100名）'!AX303/('認知症対応型通所（100名）'!$BB$8/7),""))</f>
        <v>0</v>
      </c>
      <c r="BA303" s="770"/>
      <c r="BB303" s="781"/>
      <c r="BC303" s="782"/>
      <c r="BD303" s="782"/>
      <c r="BE303" s="782"/>
      <c r="BF303" s="783"/>
    </row>
    <row r="304" spans="2:58" ht="20.25" customHeight="1">
      <c r="B304" s="808">
        <f>B301+1</f>
        <v>95</v>
      </c>
      <c r="C304" s="809"/>
      <c r="D304" s="810"/>
      <c r="E304" s="811"/>
      <c r="F304" s="118"/>
      <c r="G304" s="718"/>
      <c r="H304" s="721"/>
      <c r="I304" s="722"/>
      <c r="J304" s="722"/>
      <c r="K304" s="723"/>
      <c r="L304" s="728"/>
      <c r="M304" s="729"/>
      <c r="N304" s="729"/>
      <c r="O304" s="730"/>
      <c r="P304" s="737" t="s">
        <v>49</v>
      </c>
      <c r="Q304" s="738"/>
      <c r="R304" s="739"/>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926"/>
      <c r="AY304" s="927"/>
      <c r="AZ304" s="928"/>
      <c r="BA304" s="929"/>
      <c r="BB304" s="779"/>
      <c r="BC304" s="729"/>
      <c r="BD304" s="729"/>
      <c r="BE304" s="729"/>
      <c r="BF304" s="730"/>
    </row>
    <row r="305" spans="2:58" ht="20.25" customHeight="1">
      <c r="B305" s="808"/>
      <c r="C305" s="812"/>
      <c r="D305" s="813"/>
      <c r="E305" s="814"/>
      <c r="F305" s="92"/>
      <c r="G305" s="719"/>
      <c r="H305" s="724"/>
      <c r="I305" s="722"/>
      <c r="J305" s="722"/>
      <c r="K305" s="723"/>
      <c r="L305" s="731"/>
      <c r="M305" s="732"/>
      <c r="N305" s="732"/>
      <c r="O305" s="733"/>
      <c r="P305" s="784" t="s">
        <v>15</v>
      </c>
      <c r="Q305" s="785"/>
      <c r="R305" s="786"/>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787">
        <f>IF($BB$3="４週",SUM(S305:AT305),IF($BB$3="暦月",SUM(S305:AW305),""))</f>
        <v>0</v>
      </c>
      <c r="AY305" s="788"/>
      <c r="AZ305" s="789">
        <f>IF($BB$3="４週",AX305/4,IF($BB$3="暦月",'認知症対応型通所（100名）'!AX305/('認知症対応型通所（100名）'!$BB$8/7),""))</f>
        <v>0</v>
      </c>
      <c r="BA305" s="790"/>
      <c r="BB305" s="780"/>
      <c r="BC305" s="732"/>
      <c r="BD305" s="732"/>
      <c r="BE305" s="732"/>
      <c r="BF305" s="733"/>
    </row>
    <row r="306" spans="2:58" ht="20.25" customHeight="1">
      <c r="B306" s="808"/>
      <c r="C306" s="815"/>
      <c r="D306" s="816"/>
      <c r="E306" s="817"/>
      <c r="F306" s="121">
        <f>C304</f>
        <v>0</v>
      </c>
      <c r="G306" s="818"/>
      <c r="H306" s="724"/>
      <c r="I306" s="722"/>
      <c r="J306" s="722"/>
      <c r="K306" s="723"/>
      <c r="L306" s="807"/>
      <c r="M306" s="782"/>
      <c r="N306" s="782"/>
      <c r="O306" s="783"/>
      <c r="P306" s="791" t="s">
        <v>50</v>
      </c>
      <c r="Q306" s="792"/>
      <c r="R306" s="793"/>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767">
        <f>IF($BB$3="４週",SUM(S306:AT306),IF($BB$3="暦月",SUM(S306:AW306),""))</f>
        <v>0</v>
      </c>
      <c r="AY306" s="768"/>
      <c r="AZ306" s="769">
        <f>IF($BB$3="４週",AX306/4,IF($BB$3="暦月",'認知症対応型通所（100名）'!AX306/('認知症対応型通所（100名）'!$BB$8/7),""))</f>
        <v>0</v>
      </c>
      <c r="BA306" s="770"/>
      <c r="BB306" s="781"/>
      <c r="BC306" s="782"/>
      <c r="BD306" s="782"/>
      <c r="BE306" s="782"/>
      <c r="BF306" s="783"/>
    </row>
    <row r="307" spans="2:58" ht="20.25" customHeight="1">
      <c r="B307" s="808">
        <f>B304+1</f>
        <v>96</v>
      </c>
      <c r="C307" s="809"/>
      <c r="D307" s="810"/>
      <c r="E307" s="811"/>
      <c r="F307" s="118"/>
      <c r="G307" s="718"/>
      <c r="H307" s="721"/>
      <c r="I307" s="722"/>
      <c r="J307" s="722"/>
      <c r="K307" s="723"/>
      <c r="L307" s="728"/>
      <c r="M307" s="729"/>
      <c r="N307" s="729"/>
      <c r="O307" s="730"/>
      <c r="P307" s="737" t="s">
        <v>49</v>
      </c>
      <c r="Q307" s="738"/>
      <c r="R307" s="739"/>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926"/>
      <c r="AY307" s="927"/>
      <c r="AZ307" s="928"/>
      <c r="BA307" s="929"/>
      <c r="BB307" s="779"/>
      <c r="BC307" s="729"/>
      <c r="BD307" s="729"/>
      <c r="BE307" s="729"/>
      <c r="BF307" s="730"/>
    </row>
    <row r="308" spans="2:58" ht="20.25" customHeight="1">
      <c r="B308" s="808"/>
      <c r="C308" s="812"/>
      <c r="D308" s="813"/>
      <c r="E308" s="814"/>
      <c r="F308" s="92"/>
      <c r="G308" s="719"/>
      <c r="H308" s="724"/>
      <c r="I308" s="722"/>
      <c r="J308" s="722"/>
      <c r="K308" s="723"/>
      <c r="L308" s="731"/>
      <c r="M308" s="732"/>
      <c r="N308" s="732"/>
      <c r="O308" s="733"/>
      <c r="P308" s="784" t="s">
        <v>15</v>
      </c>
      <c r="Q308" s="785"/>
      <c r="R308" s="786"/>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787">
        <f>IF($BB$3="４週",SUM(S308:AT308),IF($BB$3="暦月",SUM(S308:AW308),""))</f>
        <v>0</v>
      </c>
      <c r="AY308" s="788"/>
      <c r="AZ308" s="789">
        <f>IF($BB$3="４週",AX308/4,IF($BB$3="暦月",'認知症対応型通所（100名）'!AX308/('認知症対応型通所（100名）'!$BB$8/7),""))</f>
        <v>0</v>
      </c>
      <c r="BA308" s="790"/>
      <c r="BB308" s="780"/>
      <c r="BC308" s="732"/>
      <c r="BD308" s="732"/>
      <c r="BE308" s="732"/>
      <c r="BF308" s="733"/>
    </row>
    <row r="309" spans="2:58" ht="20.25" customHeight="1">
      <c r="B309" s="808"/>
      <c r="C309" s="815"/>
      <c r="D309" s="816"/>
      <c r="E309" s="817"/>
      <c r="F309" s="121">
        <f>C307</f>
        <v>0</v>
      </c>
      <c r="G309" s="818"/>
      <c r="H309" s="724"/>
      <c r="I309" s="722"/>
      <c r="J309" s="722"/>
      <c r="K309" s="723"/>
      <c r="L309" s="807"/>
      <c r="M309" s="782"/>
      <c r="N309" s="782"/>
      <c r="O309" s="783"/>
      <c r="P309" s="791" t="s">
        <v>50</v>
      </c>
      <c r="Q309" s="792"/>
      <c r="R309" s="793"/>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767">
        <f>IF($BB$3="４週",SUM(S309:AT309),IF($BB$3="暦月",SUM(S309:AW309),""))</f>
        <v>0</v>
      </c>
      <c r="AY309" s="768"/>
      <c r="AZ309" s="769">
        <f>IF($BB$3="４週",AX309/4,IF($BB$3="暦月",'認知症対応型通所（100名）'!AX309/('認知症対応型通所（100名）'!$BB$8/7),""))</f>
        <v>0</v>
      </c>
      <c r="BA309" s="770"/>
      <c r="BB309" s="781"/>
      <c r="BC309" s="782"/>
      <c r="BD309" s="782"/>
      <c r="BE309" s="782"/>
      <c r="BF309" s="783"/>
    </row>
    <row r="310" spans="2:58" ht="20.25" customHeight="1">
      <c r="B310" s="808">
        <f>B307+1</f>
        <v>97</v>
      </c>
      <c r="C310" s="809"/>
      <c r="D310" s="810"/>
      <c r="E310" s="811"/>
      <c r="F310" s="118"/>
      <c r="G310" s="718"/>
      <c r="H310" s="721"/>
      <c r="I310" s="722"/>
      <c r="J310" s="722"/>
      <c r="K310" s="723"/>
      <c r="L310" s="728"/>
      <c r="M310" s="729"/>
      <c r="N310" s="729"/>
      <c r="O310" s="730"/>
      <c r="P310" s="737" t="s">
        <v>49</v>
      </c>
      <c r="Q310" s="738"/>
      <c r="R310" s="739"/>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926"/>
      <c r="AY310" s="927"/>
      <c r="AZ310" s="928"/>
      <c r="BA310" s="929"/>
      <c r="BB310" s="779"/>
      <c r="BC310" s="729"/>
      <c r="BD310" s="729"/>
      <c r="BE310" s="729"/>
      <c r="BF310" s="730"/>
    </row>
    <row r="311" spans="2:58" ht="20.25" customHeight="1">
      <c r="B311" s="808"/>
      <c r="C311" s="812"/>
      <c r="D311" s="813"/>
      <c r="E311" s="814"/>
      <c r="F311" s="92"/>
      <c r="G311" s="719"/>
      <c r="H311" s="724"/>
      <c r="I311" s="722"/>
      <c r="J311" s="722"/>
      <c r="K311" s="723"/>
      <c r="L311" s="731"/>
      <c r="M311" s="732"/>
      <c r="N311" s="732"/>
      <c r="O311" s="733"/>
      <c r="P311" s="784" t="s">
        <v>15</v>
      </c>
      <c r="Q311" s="785"/>
      <c r="R311" s="786"/>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787">
        <f>IF($BB$3="４週",SUM(S311:AT311),IF($BB$3="暦月",SUM(S311:AW311),""))</f>
        <v>0</v>
      </c>
      <c r="AY311" s="788"/>
      <c r="AZ311" s="789">
        <f>IF($BB$3="４週",AX311/4,IF($BB$3="暦月",'認知症対応型通所（100名）'!AX311/('認知症対応型通所（100名）'!$BB$8/7),""))</f>
        <v>0</v>
      </c>
      <c r="BA311" s="790"/>
      <c r="BB311" s="780"/>
      <c r="BC311" s="732"/>
      <c r="BD311" s="732"/>
      <c r="BE311" s="732"/>
      <c r="BF311" s="733"/>
    </row>
    <row r="312" spans="2:58" ht="20.25" customHeight="1">
      <c r="B312" s="808"/>
      <c r="C312" s="815"/>
      <c r="D312" s="816"/>
      <c r="E312" s="817"/>
      <c r="F312" s="121">
        <f>C310</f>
        <v>0</v>
      </c>
      <c r="G312" s="818"/>
      <c r="H312" s="724"/>
      <c r="I312" s="722"/>
      <c r="J312" s="722"/>
      <c r="K312" s="723"/>
      <c r="L312" s="807"/>
      <c r="M312" s="782"/>
      <c r="N312" s="782"/>
      <c r="O312" s="783"/>
      <c r="P312" s="791" t="s">
        <v>50</v>
      </c>
      <c r="Q312" s="792"/>
      <c r="R312" s="793"/>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767">
        <f>IF($BB$3="４週",SUM(S312:AT312),IF($BB$3="暦月",SUM(S312:AW312),""))</f>
        <v>0</v>
      </c>
      <c r="AY312" s="768"/>
      <c r="AZ312" s="769">
        <f>IF($BB$3="４週",AX312/4,IF($BB$3="暦月",'認知症対応型通所（100名）'!AX312/('認知症対応型通所（100名）'!$BB$8/7),""))</f>
        <v>0</v>
      </c>
      <c r="BA312" s="770"/>
      <c r="BB312" s="781"/>
      <c r="BC312" s="782"/>
      <c r="BD312" s="782"/>
      <c r="BE312" s="782"/>
      <c r="BF312" s="783"/>
    </row>
    <row r="313" spans="2:58" ht="20.25" customHeight="1">
      <c r="B313" s="808">
        <f>B310+1</f>
        <v>98</v>
      </c>
      <c r="C313" s="809"/>
      <c r="D313" s="810"/>
      <c r="E313" s="811"/>
      <c r="F313" s="118"/>
      <c r="G313" s="718"/>
      <c r="H313" s="721"/>
      <c r="I313" s="722"/>
      <c r="J313" s="722"/>
      <c r="K313" s="723"/>
      <c r="L313" s="728"/>
      <c r="M313" s="729"/>
      <c r="N313" s="729"/>
      <c r="O313" s="730"/>
      <c r="P313" s="737" t="s">
        <v>49</v>
      </c>
      <c r="Q313" s="738"/>
      <c r="R313" s="739"/>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926"/>
      <c r="AY313" s="927"/>
      <c r="AZ313" s="928"/>
      <c r="BA313" s="929"/>
      <c r="BB313" s="779"/>
      <c r="BC313" s="729"/>
      <c r="BD313" s="729"/>
      <c r="BE313" s="729"/>
      <c r="BF313" s="730"/>
    </row>
    <row r="314" spans="2:58" ht="20.25" customHeight="1">
      <c r="B314" s="808"/>
      <c r="C314" s="812"/>
      <c r="D314" s="813"/>
      <c r="E314" s="814"/>
      <c r="F314" s="92"/>
      <c r="G314" s="719"/>
      <c r="H314" s="724"/>
      <c r="I314" s="722"/>
      <c r="J314" s="722"/>
      <c r="K314" s="723"/>
      <c r="L314" s="731"/>
      <c r="M314" s="732"/>
      <c r="N314" s="732"/>
      <c r="O314" s="733"/>
      <c r="P314" s="784" t="s">
        <v>15</v>
      </c>
      <c r="Q314" s="785"/>
      <c r="R314" s="786"/>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787">
        <f>IF($BB$3="４週",SUM(S314:AT314),IF($BB$3="暦月",SUM(S314:AW314),""))</f>
        <v>0</v>
      </c>
      <c r="AY314" s="788"/>
      <c r="AZ314" s="789">
        <f>IF($BB$3="４週",AX314/4,IF($BB$3="暦月",'認知症対応型通所（100名）'!AX314/('認知症対応型通所（100名）'!$BB$8/7),""))</f>
        <v>0</v>
      </c>
      <c r="BA314" s="790"/>
      <c r="BB314" s="780"/>
      <c r="BC314" s="732"/>
      <c r="BD314" s="732"/>
      <c r="BE314" s="732"/>
      <c r="BF314" s="733"/>
    </row>
    <row r="315" spans="2:58" ht="20.25" customHeight="1">
      <c r="B315" s="808"/>
      <c r="C315" s="815"/>
      <c r="D315" s="816"/>
      <c r="E315" s="817"/>
      <c r="F315" s="121">
        <f>C313</f>
        <v>0</v>
      </c>
      <c r="G315" s="818"/>
      <c r="H315" s="724"/>
      <c r="I315" s="722"/>
      <c r="J315" s="722"/>
      <c r="K315" s="723"/>
      <c r="L315" s="807"/>
      <c r="M315" s="782"/>
      <c r="N315" s="782"/>
      <c r="O315" s="783"/>
      <c r="P315" s="791" t="s">
        <v>50</v>
      </c>
      <c r="Q315" s="792"/>
      <c r="R315" s="793"/>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767">
        <f>IF($BB$3="４週",SUM(S315:AT315),IF($BB$3="暦月",SUM(S315:AW315),""))</f>
        <v>0</v>
      </c>
      <c r="AY315" s="768"/>
      <c r="AZ315" s="769">
        <f>IF($BB$3="４週",AX315/4,IF($BB$3="暦月",'認知症対応型通所（100名）'!AX315/('認知症対応型通所（100名）'!$BB$8/7),""))</f>
        <v>0</v>
      </c>
      <c r="BA315" s="770"/>
      <c r="BB315" s="781"/>
      <c r="BC315" s="782"/>
      <c r="BD315" s="782"/>
      <c r="BE315" s="782"/>
      <c r="BF315" s="783"/>
    </row>
    <row r="316" spans="2:58" ht="20.25" customHeight="1">
      <c r="B316" s="808">
        <f>B313+1</f>
        <v>99</v>
      </c>
      <c r="C316" s="809"/>
      <c r="D316" s="810"/>
      <c r="E316" s="811"/>
      <c r="F316" s="118"/>
      <c r="G316" s="718"/>
      <c r="H316" s="721"/>
      <c r="I316" s="722"/>
      <c r="J316" s="722"/>
      <c r="K316" s="723"/>
      <c r="L316" s="728"/>
      <c r="M316" s="729"/>
      <c r="N316" s="729"/>
      <c r="O316" s="730"/>
      <c r="P316" s="737" t="s">
        <v>49</v>
      </c>
      <c r="Q316" s="738"/>
      <c r="R316" s="739"/>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926"/>
      <c r="AY316" s="927"/>
      <c r="AZ316" s="928"/>
      <c r="BA316" s="929"/>
      <c r="BB316" s="779"/>
      <c r="BC316" s="729"/>
      <c r="BD316" s="729"/>
      <c r="BE316" s="729"/>
      <c r="BF316" s="730"/>
    </row>
    <row r="317" spans="2:58" ht="20.25" customHeight="1">
      <c r="B317" s="808"/>
      <c r="C317" s="812"/>
      <c r="D317" s="813"/>
      <c r="E317" s="814"/>
      <c r="F317" s="92"/>
      <c r="G317" s="719"/>
      <c r="H317" s="724"/>
      <c r="I317" s="722"/>
      <c r="J317" s="722"/>
      <c r="K317" s="723"/>
      <c r="L317" s="731"/>
      <c r="M317" s="732"/>
      <c r="N317" s="732"/>
      <c r="O317" s="733"/>
      <c r="P317" s="784" t="s">
        <v>15</v>
      </c>
      <c r="Q317" s="785"/>
      <c r="R317" s="786"/>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787">
        <f>IF($BB$3="４週",SUM(S317:AT317),IF($BB$3="暦月",SUM(S317:AW317),""))</f>
        <v>0</v>
      </c>
      <c r="AY317" s="788"/>
      <c r="AZ317" s="789">
        <f>IF($BB$3="４週",AX317/4,IF($BB$3="暦月",'認知症対応型通所（100名）'!AX317/('認知症対応型通所（100名）'!$BB$8/7),""))</f>
        <v>0</v>
      </c>
      <c r="BA317" s="790"/>
      <c r="BB317" s="780"/>
      <c r="BC317" s="732"/>
      <c r="BD317" s="732"/>
      <c r="BE317" s="732"/>
      <c r="BF317" s="733"/>
    </row>
    <row r="318" spans="2:58" ht="20.25" customHeight="1">
      <c r="B318" s="808"/>
      <c r="C318" s="815"/>
      <c r="D318" s="816"/>
      <c r="E318" s="817"/>
      <c r="F318" s="121">
        <f>C316</f>
        <v>0</v>
      </c>
      <c r="G318" s="818"/>
      <c r="H318" s="724"/>
      <c r="I318" s="722"/>
      <c r="J318" s="722"/>
      <c r="K318" s="723"/>
      <c r="L318" s="807"/>
      <c r="M318" s="782"/>
      <c r="N318" s="782"/>
      <c r="O318" s="783"/>
      <c r="P318" s="791" t="s">
        <v>50</v>
      </c>
      <c r="Q318" s="792"/>
      <c r="R318" s="793"/>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767">
        <f>IF($BB$3="４週",SUM(S318:AT318),IF($BB$3="暦月",SUM(S318:AW318),""))</f>
        <v>0</v>
      </c>
      <c r="AY318" s="768"/>
      <c r="AZ318" s="769">
        <f>IF($BB$3="４週",AX318/4,IF($BB$3="暦月",'認知症対応型通所（100名）'!AX318/('認知症対応型通所（100名）'!$BB$8/7),""))</f>
        <v>0</v>
      </c>
      <c r="BA318" s="770"/>
      <c r="BB318" s="781"/>
      <c r="BC318" s="782"/>
      <c r="BD318" s="782"/>
      <c r="BE318" s="782"/>
      <c r="BF318" s="783"/>
    </row>
    <row r="319" spans="2:58" ht="20.25" customHeight="1">
      <c r="B319" s="808">
        <f>B316+1</f>
        <v>100</v>
      </c>
      <c r="C319" s="809"/>
      <c r="D319" s="810"/>
      <c r="E319" s="811"/>
      <c r="F319" s="118"/>
      <c r="G319" s="718"/>
      <c r="H319" s="721"/>
      <c r="I319" s="722"/>
      <c r="J319" s="722"/>
      <c r="K319" s="723"/>
      <c r="L319" s="728"/>
      <c r="M319" s="729"/>
      <c r="N319" s="729"/>
      <c r="O319" s="730"/>
      <c r="P319" s="737" t="s">
        <v>49</v>
      </c>
      <c r="Q319" s="738"/>
      <c r="R319" s="739"/>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926"/>
      <c r="AY319" s="927"/>
      <c r="AZ319" s="928"/>
      <c r="BA319" s="929"/>
      <c r="BB319" s="779"/>
      <c r="BC319" s="729"/>
      <c r="BD319" s="729"/>
      <c r="BE319" s="729"/>
      <c r="BF319" s="730"/>
    </row>
    <row r="320" spans="2:58" ht="20.25" customHeight="1">
      <c r="B320" s="808"/>
      <c r="C320" s="812"/>
      <c r="D320" s="813"/>
      <c r="E320" s="814"/>
      <c r="F320" s="92"/>
      <c r="G320" s="719"/>
      <c r="H320" s="724"/>
      <c r="I320" s="722"/>
      <c r="J320" s="722"/>
      <c r="K320" s="723"/>
      <c r="L320" s="731"/>
      <c r="M320" s="732"/>
      <c r="N320" s="732"/>
      <c r="O320" s="733"/>
      <c r="P320" s="784" t="s">
        <v>15</v>
      </c>
      <c r="Q320" s="785"/>
      <c r="R320" s="786"/>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787">
        <f>IF($BB$3="４週",SUM(S320:AT320),IF($BB$3="暦月",SUM(S320:AW320),""))</f>
        <v>0</v>
      </c>
      <c r="AY320" s="788"/>
      <c r="AZ320" s="789">
        <f>IF($BB$3="４週",AX320/4,IF($BB$3="暦月",'認知症対応型通所（100名）'!AX320/('認知症対応型通所（100名）'!$BB$8/7),""))</f>
        <v>0</v>
      </c>
      <c r="BA320" s="790"/>
      <c r="BB320" s="780"/>
      <c r="BC320" s="732"/>
      <c r="BD320" s="732"/>
      <c r="BE320" s="732"/>
      <c r="BF320" s="733"/>
    </row>
    <row r="321" spans="1:73" ht="20.25" customHeight="1" thickBot="1">
      <c r="B321" s="808"/>
      <c r="C321" s="815"/>
      <c r="D321" s="816"/>
      <c r="E321" s="817"/>
      <c r="F321" s="121">
        <f>C319</f>
        <v>0</v>
      </c>
      <c r="G321" s="818"/>
      <c r="H321" s="724"/>
      <c r="I321" s="722"/>
      <c r="J321" s="722"/>
      <c r="K321" s="723"/>
      <c r="L321" s="807"/>
      <c r="M321" s="782"/>
      <c r="N321" s="782"/>
      <c r="O321" s="783"/>
      <c r="P321" s="791" t="s">
        <v>50</v>
      </c>
      <c r="Q321" s="792"/>
      <c r="R321" s="793"/>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767">
        <f>IF($BB$3="４週",SUM(S321:AT321),IF($BB$3="暦月",SUM(S321:AW321),""))</f>
        <v>0</v>
      </c>
      <c r="AY321" s="768"/>
      <c r="AZ321" s="769">
        <f>IF($BB$3="４週",AX321/4,IF($BB$3="暦月",'認知症対応型通所（100名）'!AX321/('認知症対応型通所（100名）'!$BB$8/7),""))</f>
        <v>0</v>
      </c>
      <c r="BA321" s="770"/>
      <c r="BB321" s="781"/>
      <c r="BC321" s="782"/>
      <c r="BD321" s="782"/>
      <c r="BE321" s="782"/>
      <c r="BF321" s="783"/>
    </row>
    <row r="322" spans="1:73" s="39" customFormat="1" ht="6" customHeight="1" thickBot="1">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c r="B323" s="276"/>
      <c r="C323" s="277"/>
      <c r="D323" s="277"/>
      <c r="E323" s="277"/>
      <c r="F323" s="193"/>
      <c r="G323" s="740" t="s">
        <v>193</v>
      </c>
      <c r="H323" s="740"/>
      <c r="I323" s="740"/>
      <c r="J323" s="740"/>
      <c r="K323" s="741"/>
      <c r="L323" s="271"/>
      <c r="M323" s="746" t="s">
        <v>60</v>
      </c>
      <c r="N323" s="747"/>
      <c r="O323" s="747"/>
      <c r="P323" s="747"/>
      <c r="Q323" s="747"/>
      <c r="R323" s="7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712" t="str">
        <f>IF(SUMIF($F$22:$F$321, $M323, AX$22:AX$321)=0,"",SUMIF($F$22:$F$321, $M323, AX$22:AX$321))</f>
        <v/>
      </c>
      <c r="AY323" s="713"/>
      <c r="AZ323" s="714" t="str">
        <f t="shared" ref="AZ323:AZ325" si="2">IF(AX323="","",IF($BB$3="４週",AX323/4,IF($BB$3="暦月",AX323/($BB$8/7),"")))</f>
        <v/>
      </c>
      <c r="BA323" s="715"/>
      <c r="BB323" s="703"/>
      <c r="BC323" s="704"/>
      <c r="BD323" s="704"/>
      <c r="BE323" s="704"/>
      <c r="BF323" s="705"/>
    </row>
    <row r="324" spans="1:73" ht="20.25" customHeight="1">
      <c r="B324" s="278"/>
      <c r="C324" s="208"/>
      <c r="D324" s="208"/>
      <c r="E324" s="208"/>
      <c r="F324" s="195"/>
      <c r="G324" s="742"/>
      <c r="H324" s="742"/>
      <c r="I324" s="742"/>
      <c r="J324" s="742"/>
      <c r="K324" s="743"/>
      <c r="L324" s="275"/>
      <c r="M324" s="749" t="s">
        <v>5</v>
      </c>
      <c r="N324" s="750"/>
      <c r="O324" s="750"/>
      <c r="P324" s="750"/>
      <c r="Q324" s="750"/>
      <c r="R324" s="751"/>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712" t="str">
        <f>IF(SUMIF($F$22:$F$321, $M324, AX$22:AX$321)=0,"",SUMIF($F$22:$F$321, $M324, AX$22:AX$321))</f>
        <v/>
      </c>
      <c r="AY324" s="713"/>
      <c r="AZ324" s="714" t="str">
        <f t="shared" si="2"/>
        <v/>
      </c>
      <c r="BA324" s="715"/>
      <c r="BB324" s="706"/>
      <c r="BC324" s="707"/>
      <c r="BD324" s="707"/>
      <c r="BE324" s="707"/>
      <c r="BF324" s="708"/>
    </row>
    <row r="325" spans="1:73" ht="20.25" customHeight="1">
      <c r="B325" s="269"/>
      <c r="C325" s="270"/>
      <c r="D325" s="270"/>
      <c r="E325" s="270"/>
      <c r="F325" s="195"/>
      <c r="G325" s="744"/>
      <c r="H325" s="744"/>
      <c r="I325" s="744"/>
      <c r="J325" s="744"/>
      <c r="K325" s="745"/>
      <c r="L325" s="275"/>
      <c r="M325" s="749" t="s">
        <v>61</v>
      </c>
      <c r="N325" s="750"/>
      <c r="O325" s="750"/>
      <c r="P325" s="750"/>
      <c r="Q325" s="750"/>
      <c r="R325" s="751"/>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712" t="str">
        <f>IF(SUMIF($F$22:$F$321, $M325, AX$22:AX$321)=0,"",SUMIF($F$22:$F$321, $M325, AX$22:AX$321))</f>
        <v/>
      </c>
      <c r="AY325" s="713"/>
      <c r="AZ325" s="714" t="str">
        <f t="shared" si="2"/>
        <v/>
      </c>
      <c r="BA325" s="715"/>
      <c r="BB325" s="706"/>
      <c r="BC325" s="707"/>
      <c r="BD325" s="707"/>
      <c r="BE325" s="707"/>
      <c r="BF325" s="708"/>
    </row>
    <row r="326" spans="1:73" ht="20.25" customHeight="1">
      <c r="B326" s="53"/>
      <c r="C326" s="26"/>
      <c r="D326" s="26"/>
      <c r="E326" s="26"/>
      <c r="F326" s="26"/>
      <c r="G326" s="716" t="s">
        <v>194</v>
      </c>
      <c r="H326" s="716"/>
      <c r="I326" s="716"/>
      <c r="J326" s="716"/>
      <c r="K326" s="716"/>
      <c r="L326" s="716"/>
      <c r="M326" s="716"/>
      <c r="N326" s="716"/>
      <c r="O326" s="716"/>
      <c r="P326" s="716"/>
      <c r="Q326" s="716"/>
      <c r="R326" s="717"/>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752"/>
      <c r="AY326" s="753"/>
      <c r="AZ326" s="753"/>
      <c r="BA326" s="754"/>
      <c r="BB326" s="706"/>
      <c r="BC326" s="707"/>
      <c r="BD326" s="707"/>
      <c r="BE326" s="707"/>
      <c r="BF326" s="708"/>
    </row>
    <row r="327" spans="1:73" ht="20.25" customHeight="1" thickBot="1">
      <c r="B327" s="54"/>
      <c r="C327" s="114"/>
      <c r="D327" s="114"/>
      <c r="E327" s="114"/>
      <c r="F327" s="114"/>
      <c r="G327" s="761" t="s">
        <v>195</v>
      </c>
      <c r="H327" s="761"/>
      <c r="I327" s="761"/>
      <c r="J327" s="761"/>
      <c r="K327" s="761"/>
      <c r="L327" s="761"/>
      <c r="M327" s="761"/>
      <c r="N327" s="761"/>
      <c r="O327" s="761"/>
      <c r="P327" s="761"/>
      <c r="Q327" s="761"/>
      <c r="R327" s="762"/>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755"/>
      <c r="AY327" s="756"/>
      <c r="AZ327" s="756"/>
      <c r="BA327" s="757"/>
      <c r="BB327" s="706"/>
      <c r="BC327" s="707"/>
      <c r="BD327" s="707"/>
      <c r="BE327" s="707"/>
      <c r="BF327" s="708"/>
    </row>
    <row r="328" spans="1:73" ht="18.75" customHeight="1">
      <c r="B328" s="771" t="s">
        <v>196</v>
      </c>
      <c r="C328" s="772"/>
      <c r="D328" s="772"/>
      <c r="E328" s="772"/>
      <c r="F328" s="772"/>
      <c r="G328" s="772"/>
      <c r="H328" s="772"/>
      <c r="I328" s="772"/>
      <c r="J328" s="772"/>
      <c r="K328" s="773"/>
      <c r="L328" s="777" t="s">
        <v>60</v>
      </c>
      <c r="M328" s="777"/>
      <c r="N328" s="777"/>
      <c r="O328" s="777"/>
      <c r="P328" s="777"/>
      <c r="Q328" s="777"/>
      <c r="R328" s="778"/>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755"/>
      <c r="AY328" s="756"/>
      <c r="AZ328" s="756"/>
      <c r="BA328" s="757"/>
      <c r="BB328" s="706"/>
      <c r="BC328" s="707"/>
      <c r="BD328" s="707"/>
      <c r="BE328" s="707"/>
      <c r="BF328" s="708"/>
    </row>
    <row r="329" spans="1:73" ht="18.75" customHeight="1">
      <c r="B329" s="771"/>
      <c r="C329" s="772"/>
      <c r="D329" s="772"/>
      <c r="E329" s="772"/>
      <c r="F329" s="772"/>
      <c r="G329" s="772"/>
      <c r="H329" s="772"/>
      <c r="I329" s="772"/>
      <c r="J329" s="772"/>
      <c r="K329" s="773"/>
      <c r="L329" s="803" t="s">
        <v>5</v>
      </c>
      <c r="M329" s="803"/>
      <c r="N329" s="803"/>
      <c r="O329" s="803"/>
      <c r="P329" s="803"/>
      <c r="Q329" s="803"/>
      <c r="R329" s="804"/>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755"/>
      <c r="AY329" s="756"/>
      <c r="AZ329" s="756"/>
      <c r="BA329" s="757"/>
      <c r="BB329" s="706"/>
      <c r="BC329" s="707"/>
      <c r="BD329" s="707"/>
      <c r="BE329" s="707"/>
      <c r="BF329" s="708"/>
    </row>
    <row r="330" spans="1:73" ht="18.75" customHeight="1">
      <c r="B330" s="771"/>
      <c r="C330" s="772"/>
      <c r="D330" s="772"/>
      <c r="E330" s="772"/>
      <c r="F330" s="772"/>
      <c r="G330" s="772"/>
      <c r="H330" s="772"/>
      <c r="I330" s="772"/>
      <c r="J330" s="772"/>
      <c r="K330" s="773"/>
      <c r="L330" s="803" t="s">
        <v>61</v>
      </c>
      <c r="M330" s="803"/>
      <c r="N330" s="803"/>
      <c r="O330" s="803"/>
      <c r="P330" s="803"/>
      <c r="Q330" s="803"/>
      <c r="R330" s="804"/>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755"/>
      <c r="AY330" s="756"/>
      <c r="AZ330" s="756"/>
      <c r="BA330" s="757"/>
      <c r="BB330" s="706"/>
      <c r="BC330" s="707"/>
      <c r="BD330" s="707"/>
      <c r="BE330" s="707"/>
      <c r="BF330" s="708"/>
    </row>
    <row r="331" spans="1:73" ht="18.75" customHeight="1">
      <c r="B331" s="771"/>
      <c r="C331" s="772"/>
      <c r="D331" s="772"/>
      <c r="E331" s="772"/>
      <c r="F331" s="772"/>
      <c r="G331" s="772"/>
      <c r="H331" s="772"/>
      <c r="I331" s="772"/>
      <c r="J331" s="772"/>
      <c r="K331" s="773"/>
      <c r="L331" s="803" t="s">
        <v>62</v>
      </c>
      <c r="M331" s="803"/>
      <c r="N331" s="803"/>
      <c r="O331" s="803"/>
      <c r="P331" s="803"/>
      <c r="Q331" s="803"/>
      <c r="R331" s="804"/>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755"/>
      <c r="AY331" s="756"/>
      <c r="AZ331" s="756"/>
      <c r="BA331" s="757"/>
      <c r="BB331" s="706"/>
      <c r="BC331" s="707"/>
      <c r="BD331" s="707"/>
      <c r="BE331" s="707"/>
      <c r="BF331" s="708"/>
    </row>
    <row r="332" spans="1:73" ht="18.75" customHeight="1" thickBot="1">
      <c r="B332" s="774"/>
      <c r="C332" s="775"/>
      <c r="D332" s="775"/>
      <c r="E332" s="775"/>
      <c r="F332" s="775"/>
      <c r="G332" s="775"/>
      <c r="H332" s="775"/>
      <c r="I332" s="775"/>
      <c r="J332" s="775"/>
      <c r="K332" s="776"/>
      <c r="L332" s="805"/>
      <c r="M332" s="805"/>
      <c r="N332" s="805"/>
      <c r="O332" s="805"/>
      <c r="P332" s="805"/>
      <c r="Q332" s="805"/>
      <c r="R332" s="80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758"/>
      <c r="AY332" s="759"/>
      <c r="AZ332" s="759"/>
      <c r="BA332" s="760"/>
      <c r="BB332" s="709"/>
      <c r="BC332" s="710"/>
      <c r="BD332" s="710"/>
      <c r="BE332" s="710"/>
      <c r="BF332" s="711"/>
    </row>
    <row r="333" spans="1:73" ht="13.5" customHeight="1">
      <c r="C333" s="24"/>
      <c r="D333" s="24"/>
      <c r="E333" s="24"/>
      <c r="F333" s="24"/>
      <c r="G333" s="33"/>
      <c r="H333" s="34"/>
      <c r="AF333" s="9"/>
    </row>
    <row r="334" spans="1:73" ht="11.45"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25">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42"/>
  <sheetViews>
    <sheetView zoomScale="75" zoomScaleNormal="75" workbookViewId="0">
      <selection activeCell="A24" sqref="A22:R27"/>
    </sheetView>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946" t="s">
        <v>52</v>
      </c>
      <c r="F4" s="946"/>
      <c r="G4" s="946"/>
      <c r="H4" s="946"/>
      <c r="I4" s="946"/>
      <c r="J4" s="946"/>
      <c r="K4" s="946"/>
      <c r="M4" s="946" t="s">
        <v>51</v>
      </c>
      <c r="N4" s="946"/>
      <c r="O4" s="946"/>
      <c r="Q4" s="946" t="s">
        <v>82</v>
      </c>
      <c r="R4" s="946"/>
      <c r="S4" s="946"/>
      <c r="T4" s="946"/>
      <c r="U4" s="946"/>
      <c r="W4" s="946" t="s">
        <v>156</v>
      </c>
    </row>
    <row r="5" spans="2:23">
      <c r="B5" s="79" t="s">
        <v>98</v>
      </c>
      <c r="C5" s="79" t="s">
        <v>7</v>
      </c>
      <c r="E5" s="79" t="s">
        <v>152</v>
      </c>
      <c r="F5" s="79"/>
      <c r="G5" s="79" t="s">
        <v>151</v>
      </c>
      <c r="I5" s="79" t="s">
        <v>71</v>
      </c>
      <c r="K5" s="79" t="s">
        <v>52</v>
      </c>
      <c r="M5" s="79" t="s">
        <v>154</v>
      </c>
      <c r="O5" s="79" t="s">
        <v>155</v>
      </c>
      <c r="Q5" s="79" t="s">
        <v>154</v>
      </c>
      <c r="S5" s="79" t="s">
        <v>155</v>
      </c>
      <c r="U5" s="79" t="s">
        <v>52</v>
      </c>
      <c r="W5" s="946"/>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cols>
    <col min="1" max="1" width="1.75" style="214" customWidth="1"/>
    <col min="2" max="2" width="9" style="214"/>
    <col min="3" max="12" width="40.625" style="214" customWidth="1"/>
    <col min="13" max="16384" width="9" style="214"/>
  </cols>
  <sheetData>
    <row r="1" spans="1:12">
      <c r="A1" s="212"/>
      <c r="B1" s="213" t="s">
        <v>83</v>
      </c>
      <c r="C1" s="213"/>
      <c r="D1" s="213"/>
    </row>
    <row r="2" spans="1:12">
      <c r="A2" s="212"/>
      <c r="B2" s="213"/>
      <c r="C2" s="213"/>
      <c r="D2" s="213"/>
    </row>
    <row r="3" spans="1:12">
      <c r="A3" s="212"/>
      <c r="B3" s="215" t="s">
        <v>98</v>
      </c>
      <c r="C3" s="215" t="s">
        <v>99</v>
      </c>
      <c r="D3" s="213"/>
    </row>
    <row r="4" spans="1:12">
      <c r="A4" s="212"/>
      <c r="B4" s="216">
        <v>1</v>
      </c>
      <c r="C4" s="268" t="s">
        <v>176</v>
      </c>
      <c r="D4" s="213"/>
    </row>
    <row r="5" spans="1:12">
      <c r="A5" s="212"/>
      <c r="B5" s="216">
        <v>2</v>
      </c>
      <c r="C5" s="268" t="s">
        <v>177</v>
      </c>
    </row>
    <row r="6" spans="1:12">
      <c r="A6" s="212"/>
      <c r="B6" s="216">
        <v>3</v>
      </c>
      <c r="C6" s="268" t="s">
        <v>178</v>
      </c>
      <c r="D6" s="213"/>
    </row>
    <row r="7" spans="1:12">
      <c r="A7" s="212"/>
      <c r="B7" s="216">
        <v>4</v>
      </c>
      <c r="C7" s="268" t="s">
        <v>158</v>
      </c>
      <c r="D7" s="213"/>
    </row>
    <row r="8" spans="1:12">
      <c r="A8" s="212"/>
      <c r="B8" s="216">
        <v>5</v>
      </c>
      <c r="C8" s="268" t="s">
        <v>158</v>
      </c>
      <c r="D8" s="213"/>
    </row>
    <row r="9" spans="1:12">
      <c r="A9" s="212"/>
      <c r="B9" s="213"/>
      <c r="C9" s="213"/>
      <c r="D9" s="213"/>
    </row>
    <row r="10" spans="1:12">
      <c r="A10" s="212"/>
      <c r="B10" s="213" t="s">
        <v>100</v>
      </c>
      <c r="C10" s="213"/>
      <c r="D10" s="213"/>
    </row>
    <row r="11" spans="1:12" ht="26.25" thickBot="1">
      <c r="A11" s="212"/>
      <c r="B11" s="213"/>
      <c r="C11" s="213"/>
      <c r="D11" s="213"/>
    </row>
    <row r="12" spans="1:12" ht="26.25" thickBot="1">
      <c r="A12" s="212"/>
      <c r="B12" s="217" t="s">
        <v>88</v>
      </c>
      <c r="C12" s="218" t="s">
        <v>4</v>
      </c>
      <c r="D12" s="219" t="s">
        <v>60</v>
      </c>
      <c r="E12" s="219" t="s">
        <v>5</v>
      </c>
      <c r="F12" s="219" t="s">
        <v>61</v>
      </c>
      <c r="G12" s="220" t="s">
        <v>62</v>
      </c>
      <c r="H12" s="221" t="s">
        <v>158</v>
      </c>
      <c r="I12" s="221" t="s">
        <v>158</v>
      </c>
      <c r="J12" s="221" t="s">
        <v>158</v>
      </c>
      <c r="K12" s="221" t="s">
        <v>158</v>
      </c>
      <c r="L12" s="222" t="s">
        <v>158</v>
      </c>
    </row>
    <row r="13" spans="1:12">
      <c r="A13" s="212"/>
      <c r="B13" s="947" t="s">
        <v>89</v>
      </c>
      <c r="C13" s="279" t="s">
        <v>214</v>
      </c>
      <c r="D13" s="223" t="s">
        <v>126</v>
      </c>
      <c r="E13" s="223" t="s">
        <v>84</v>
      </c>
      <c r="F13" s="223" t="s">
        <v>32</v>
      </c>
      <c r="G13" s="224" t="s">
        <v>26</v>
      </c>
      <c r="H13" s="225" t="s">
        <v>158</v>
      </c>
      <c r="I13" s="225" t="s">
        <v>158</v>
      </c>
      <c r="J13" s="225" t="s">
        <v>158</v>
      </c>
      <c r="K13" s="225" t="s">
        <v>158</v>
      </c>
      <c r="L13" s="226" t="s">
        <v>158</v>
      </c>
    </row>
    <row r="14" spans="1:12">
      <c r="B14" s="948"/>
      <c r="C14" s="227" t="s">
        <v>158</v>
      </c>
      <c r="D14" s="228" t="s">
        <v>125</v>
      </c>
      <c r="E14" s="228" t="s">
        <v>85</v>
      </c>
      <c r="F14" s="228" t="s">
        <v>29</v>
      </c>
      <c r="G14" s="229" t="s">
        <v>27</v>
      </c>
      <c r="H14" s="228" t="s">
        <v>29</v>
      </c>
      <c r="I14" s="228" t="s">
        <v>29</v>
      </c>
      <c r="J14" s="228" t="s">
        <v>29</v>
      </c>
      <c r="K14" s="228" t="s">
        <v>29</v>
      </c>
      <c r="L14" s="230" t="s">
        <v>29</v>
      </c>
    </row>
    <row r="15" spans="1:12">
      <c r="B15" s="948"/>
      <c r="C15" s="227" t="s">
        <v>158</v>
      </c>
      <c r="D15" s="228" t="s">
        <v>127</v>
      </c>
      <c r="E15" s="231" t="s">
        <v>158</v>
      </c>
      <c r="F15" s="231" t="s">
        <v>158</v>
      </c>
      <c r="G15" s="229" t="s">
        <v>28</v>
      </c>
      <c r="H15" s="231" t="s">
        <v>158</v>
      </c>
      <c r="I15" s="231" t="s">
        <v>158</v>
      </c>
      <c r="J15" s="231" t="s">
        <v>158</v>
      </c>
      <c r="K15" s="231" t="s">
        <v>158</v>
      </c>
      <c r="L15" s="232" t="s">
        <v>158</v>
      </c>
    </row>
    <row r="16" spans="1:12">
      <c r="B16" s="948"/>
      <c r="C16" s="227" t="s">
        <v>158</v>
      </c>
      <c r="D16" s="231" t="s">
        <v>158</v>
      </c>
      <c r="E16" s="231" t="s">
        <v>158</v>
      </c>
      <c r="F16" s="231" t="s">
        <v>158</v>
      </c>
      <c r="G16" s="229" t="s">
        <v>14</v>
      </c>
      <c r="H16" s="231" t="s">
        <v>158</v>
      </c>
      <c r="I16" s="231" t="s">
        <v>158</v>
      </c>
      <c r="J16" s="231" t="s">
        <v>158</v>
      </c>
      <c r="K16" s="231" t="s">
        <v>158</v>
      </c>
      <c r="L16" s="232" t="s">
        <v>158</v>
      </c>
    </row>
    <row r="17" spans="2:12">
      <c r="B17" s="948"/>
      <c r="C17" s="227" t="s">
        <v>158</v>
      </c>
      <c r="D17" s="231" t="s">
        <v>158</v>
      </c>
      <c r="E17" s="231" t="s">
        <v>158</v>
      </c>
      <c r="F17" s="231" t="s">
        <v>158</v>
      </c>
      <c r="G17" s="229" t="s">
        <v>6</v>
      </c>
      <c r="H17" s="231" t="s">
        <v>158</v>
      </c>
      <c r="I17" s="231" t="s">
        <v>158</v>
      </c>
      <c r="J17" s="231" t="s">
        <v>158</v>
      </c>
      <c r="K17" s="231" t="s">
        <v>158</v>
      </c>
      <c r="L17" s="232" t="s">
        <v>158</v>
      </c>
    </row>
    <row r="18" spans="2:12">
      <c r="B18" s="948"/>
      <c r="C18" s="227" t="s">
        <v>158</v>
      </c>
      <c r="D18" s="231" t="s">
        <v>158</v>
      </c>
      <c r="E18" s="231" t="s">
        <v>158</v>
      </c>
      <c r="F18" s="231" t="s">
        <v>158</v>
      </c>
      <c r="G18" s="229" t="s">
        <v>86</v>
      </c>
      <c r="H18" s="231" t="s">
        <v>158</v>
      </c>
      <c r="I18" s="231" t="s">
        <v>158</v>
      </c>
      <c r="J18" s="231" t="s">
        <v>158</v>
      </c>
      <c r="K18" s="231" t="s">
        <v>158</v>
      </c>
      <c r="L18" s="232" t="s">
        <v>158</v>
      </c>
    </row>
    <row r="19" spans="2:12">
      <c r="B19" s="948"/>
      <c r="C19" s="227" t="s">
        <v>158</v>
      </c>
      <c r="D19" s="231" t="s">
        <v>158</v>
      </c>
      <c r="E19" s="231" t="s">
        <v>158</v>
      </c>
      <c r="F19" s="231" t="s">
        <v>158</v>
      </c>
      <c r="G19" s="229" t="s">
        <v>87</v>
      </c>
      <c r="H19" s="231" t="s">
        <v>158</v>
      </c>
      <c r="I19" s="231" t="s">
        <v>158</v>
      </c>
      <c r="J19" s="231" t="s">
        <v>158</v>
      </c>
      <c r="K19" s="231" t="s">
        <v>158</v>
      </c>
      <c r="L19" s="232" t="s">
        <v>158</v>
      </c>
    </row>
    <row r="20" spans="2:12">
      <c r="B20" s="948"/>
      <c r="C20" s="227" t="s">
        <v>158</v>
      </c>
      <c r="D20" s="231" t="s">
        <v>158</v>
      </c>
      <c r="E20" s="231" t="s">
        <v>158</v>
      </c>
      <c r="F20" s="231" t="s">
        <v>158</v>
      </c>
      <c r="G20" s="229" t="s">
        <v>30</v>
      </c>
      <c r="H20" s="231" t="s">
        <v>158</v>
      </c>
      <c r="I20" s="231" t="s">
        <v>158</v>
      </c>
      <c r="J20" s="231" t="s">
        <v>158</v>
      </c>
      <c r="K20" s="231" t="s">
        <v>158</v>
      </c>
      <c r="L20" s="232" t="s">
        <v>158</v>
      </c>
    </row>
    <row r="21" spans="2:12">
      <c r="B21" s="948"/>
      <c r="C21" s="227" t="s">
        <v>158</v>
      </c>
      <c r="D21" s="231" t="s">
        <v>158</v>
      </c>
      <c r="E21" s="231" t="s">
        <v>158</v>
      </c>
      <c r="F21" s="231" t="s">
        <v>158</v>
      </c>
      <c r="G21" s="229" t="s">
        <v>31</v>
      </c>
      <c r="H21" s="231" t="s">
        <v>158</v>
      </c>
      <c r="I21" s="231" t="s">
        <v>158</v>
      </c>
      <c r="J21" s="231" t="s">
        <v>158</v>
      </c>
      <c r="K21" s="231" t="s">
        <v>158</v>
      </c>
      <c r="L21" s="232" t="s">
        <v>158</v>
      </c>
    </row>
    <row r="22" spans="2:12">
      <c r="B22" s="948"/>
      <c r="C22" s="227" t="s">
        <v>158</v>
      </c>
      <c r="D22" s="231" t="s">
        <v>158</v>
      </c>
      <c r="E22" s="231" t="s">
        <v>158</v>
      </c>
      <c r="F22" s="231" t="s">
        <v>158</v>
      </c>
      <c r="G22" s="231" t="s">
        <v>158</v>
      </c>
      <c r="H22" s="231" t="s">
        <v>158</v>
      </c>
      <c r="I22" s="231" t="s">
        <v>158</v>
      </c>
      <c r="J22" s="231" t="s">
        <v>158</v>
      </c>
      <c r="K22" s="231" t="s">
        <v>158</v>
      </c>
      <c r="L22" s="232" t="s">
        <v>158</v>
      </c>
    </row>
    <row r="23" spans="2:12">
      <c r="B23" s="948"/>
      <c r="C23" s="227" t="s">
        <v>158</v>
      </c>
      <c r="D23" s="231" t="s">
        <v>158</v>
      </c>
      <c r="E23" s="231" t="s">
        <v>158</v>
      </c>
      <c r="F23" s="231" t="s">
        <v>158</v>
      </c>
      <c r="G23" s="231" t="s">
        <v>158</v>
      </c>
      <c r="H23" s="231" t="s">
        <v>158</v>
      </c>
      <c r="I23" s="231" t="s">
        <v>158</v>
      </c>
      <c r="J23" s="231" t="s">
        <v>158</v>
      </c>
      <c r="K23" s="231" t="s">
        <v>158</v>
      </c>
      <c r="L23" s="232" t="s">
        <v>158</v>
      </c>
    </row>
    <row r="24" spans="2:12">
      <c r="B24" s="948"/>
      <c r="C24" s="227" t="s">
        <v>158</v>
      </c>
      <c r="D24" s="231" t="s">
        <v>158</v>
      </c>
      <c r="E24" s="231" t="s">
        <v>158</v>
      </c>
      <c r="F24" s="231" t="s">
        <v>158</v>
      </c>
      <c r="G24" s="231" t="s">
        <v>158</v>
      </c>
      <c r="H24" s="231" t="s">
        <v>158</v>
      </c>
      <c r="I24" s="231" t="s">
        <v>158</v>
      </c>
      <c r="J24" s="231" t="s">
        <v>158</v>
      </c>
      <c r="K24" s="231" t="s">
        <v>158</v>
      </c>
      <c r="L24" s="232" t="s">
        <v>158</v>
      </c>
    </row>
    <row r="25" spans="2:12" ht="26.25" thickBot="1">
      <c r="B25" s="949"/>
      <c r="C25" s="233" t="s">
        <v>158</v>
      </c>
      <c r="D25" s="234" t="s">
        <v>158</v>
      </c>
      <c r="E25" s="234" t="s">
        <v>158</v>
      </c>
      <c r="F25" s="234" t="s">
        <v>158</v>
      </c>
      <c r="G25" s="234" t="s">
        <v>158</v>
      </c>
      <c r="H25" s="234" t="s">
        <v>158</v>
      </c>
      <c r="I25" s="234" t="s">
        <v>158</v>
      </c>
      <c r="J25" s="234" t="s">
        <v>158</v>
      </c>
      <c r="K25" s="234" t="s">
        <v>158</v>
      </c>
      <c r="L25" s="235" t="s">
        <v>158</v>
      </c>
    </row>
    <row r="28" spans="2:12">
      <c r="C28" s="214" t="s">
        <v>149</v>
      </c>
    </row>
    <row r="29" spans="2:12">
      <c r="C29" s="214" t="s">
        <v>90</v>
      </c>
    </row>
    <row r="30" spans="2:12">
      <c r="C30" s="214" t="s">
        <v>101</v>
      </c>
    </row>
    <row r="31" spans="2:12">
      <c r="C31" s="214" t="s">
        <v>102</v>
      </c>
    </row>
    <row r="32" spans="2:12">
      <c r="C32" s="214" t="s">
        <v>103</v>
      </c>
    </row>
    <row r="33" spans="3:3">
      <c r="C33" s="214" t="s">
        <v>104</v>
      </c>
    </row>
    <row r="34" spans="3:3">
      <c r="C34" s="214" t="s">
        <v>105</v>
      </c>
    </row>
    <row r="35" spans="3:3">
      <c r="C35" s="214" t="s">
        <v>142</v>
      </c>
    </row>
    <row r="36" spans="3:3">
      <c r="C36" s="214" t="s">
        <v>91</v>
      </c>
    </row>
    <row r="37" spans="3:3">
      <c r="C37" s="214" t="s">
        <v>92</v>
      </c>
    </row>
    <row r="39" spans="3:3">
      <c r="C39" s="214" t="s">
        <v>150</v>
      </c>
    </row>
    <row r="40" spans="3:3">
      <c r="C40" s="214" t="s">
        <v>93</v>
      </c>
    </row>
    <row r="41" spans="3:3">
      <c r="C41" s="214" t="s">
        <v>94</v>
      </c>
    </row>
    <row r="42" spans="3:3">
      <c r="C42" s="214" t="s">
        <v>95</v>
      </c>
    </row>
    <row r="43" spans="3:3">
      <c r="C43" s="214" t="s">
        <v>96</v>
      </c>
    </row>
    <row r="44" spans="3:3">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L4" sqref="L4"/>
    </sheetView>
  </sheetViews>
  <sheetFormatPr defaultColWidth="4.375" defaultRowHeight="20.25" customHeight="1"/>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c r="C1" s="123" t="s">
        <v>216</v>
      </c>
      <c r="D1" s="123"/>
      <c r="E1" s="123"/>
      <c r="F1" s="123"/>
      <c r="G1" s="123"/>
      <c r="H1" s="124" t="s">
        <v>0</v>
      </c>
      <c r="J1" s="124"/>
      <c r="L1" s="123"/>
      <c r="M1" s="123"/>
      <c r="N1" s="123"/>
      <c r="O1" s="123"/>
      <c r="P1" s="123"/>
      <c r="Q1" s="123"/>
      <c r="R1" s="123"/>
      <c r="AM1" s="125"/>
      <c r="AN1" s="126"/>
      <c r="AO1" s="126" t="s">
        <v>68</v>
      </c>
      <c r="AP1" s="877" t="s">
        <v>176</v>
      </c>
      <c r="AQ1" s="878"/>
      <c r="AR1" s="878"/>
      <c r="AS1" s="878"/>
      <c r="AT1" s="878"/>
      <c r="AU1" s="878"/>
      <c r="AV1" s="878"/>
      <c r="AW1" s="878"/>
      <c r="AX1" s="878"/>
      <c r="AY1" s="878"/>
      <c r="AZ1" s="878"/>
      <c r="BA1" s="878"/>
      <c r="BB1" s="878"/>
      <c r="BC1" s="878"/>
      <c r="BD1" s="878"/>
      <c r="BE1" s="878"/>
      <c r="BF1" s="126" t="s">
        <v>21</v>
      </c>
    </row>
    <row r="2" spans="2:64" s="122" customFormat="1" ht="20.25" customHeight="1">
      <c r="C2" s="123"/>
      <c r="D2" s="123"/>
      <c r="E2" s="123"/>
      <c r="F2" s="123"/>
      <c r="G2" s="123"/>
      <c r="J2" s="124"/>
      <c r="L2" s="123"/>
      <c r="M2" s="123"/>
      <c r="N2" s="123"/>
      <c r="O2" s="123"/>
      <c r="P2" s="123"/>
      <c r="Q2" s="123"/>
      <c r="R2" s="123"/>
      <c r="Y2" s="127" t="s">
        <v>64</v>
      </c>
      <c r="Z2" s="903">
        <v>3</v>
      </c>
      <c r="AA2" s="903"/>
      <c r="AB2" s="127" t="s">
        <v>65</v>
      </c>
      <c r="AC2" s="950">
        <f>IF(Z2=0,"",YEAR(DATE(2018+Z2,1,1)))</f>
        <v>2021</v>
      </c>
      <c r="AD2" s="950"/>
      <c r="AE2" s="128" t="s">
        <v>66</v>
      </c>
      <c r="AF2" s="128" t="s">
        <v>1</v>
      </c>
      <c r="AG2" s="903">
        <v>4</v>
      </c>
      <c r="AH2" s="903"/>
      <c r="AI2" s="128" t="s">
        <v>53</v>
      </c>
      <c r="AM2" s="125"/>
      <c r="AN2" s="126"/>
      <c r="AO2" s="126" t="s">
        <v>67</v>
      </c>
      <c r="AP2" s="903" t="s">
        <v>40</v>
      </c>
      <c r="AQ2" s="903"/>
      <c r="AR2" s="903"/>
      <c r="AS2" s="903"/>
      <c r="AT2" s="903"/>
      <c r="AU2" s="903"/>
      <c r="AV2" s="903"/>
      <c r="AW2" s="903"/>
      <c r="AX2" s="903"/>
      <c r="AY2" s="903"/>
      <c r="AZ2" s="903"/>
      <c r="BA2" s="903"/>
      <c r="BB2" s="903"/>
      <c r="BC2" s="903"/>
      <c r="BD2" s="903"/>
      <c r="BE2" s="903"/>
      <c r="BF2" s="126" t="s">
        <v>21</v>
      </c>
    </row>
    <row r="3" spans="2:64" s="129" customFormat="1" ht="20.25" customHeight="1">
      <c r="G3" s="124"/>
      <c r="J3" s="124"/>
      <c r="L3" s="126"/>
      <c r="M3" s="126"/>
      <c r="N3" s="126"/>
      <c r="O3" s="126"/>
      <c r="P3" s="126"/>
      <c r="Q3" s="126"/>
      <c r="R3" s="126"/>
      <c r="Z3" s="130"/>
      <c r="AA3" s="130"/>
      <c r="AB3" s="131"/>
      <c r="AC3" s="132"/>
      <c r="AD3" s="131"/>
      <c r="BA3" s="133" t="s">
        <v>107</v>
      </c>
      <c r="BB3" s="905" t="s">
        <v>159</v>
      </c>
      <c r="BC3" s="906"/>
      <c r="BD3" s="906"/>
      <c r="BE3" s="907"/>
      <c r="BF3" s="126"/>
    </row>
    <row r="4" spans="2:64" s="129" customFormat="1" ht="18.7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905" t="s">
        <v>161</v>
      </c>
      <c r="BC4" s="906"/>
      <c r="BD4" s="906"/>
      <c r="BE4" s="907"/>
      <c r="BF4" s="135"/>
    </row>
    <row r="5" spans="2:64" s="129" customFormat="1" ht="6.75" customHeight="1">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910">
        <v>40</v>
      </c>
      <c r="AY6" s="912"/>
      <c r="AZ6" s="155" t="s">
        <v>182</v>
      </c>
      <c r="BA6" s="122"/>
      <c r="BB6" s="910">
        <v>160</v>
      </c>
      <c r="BC6" s="912"/>
      <c r="BD6" s="155" t="s">
        <v>183</v>
      </c>
      <c r="BE6" s="122"/>
      <c r="BF6" s="135"/>
    </row>
    <row r="7" spans="2:64" s="129" customFormat="1" ht="6.75" customHeight="1">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951">
        <f>DAY(EOMONTH(DATE(AC2,AG2,1),0))</f>
        <v>30</v>
      </c>
      <c r="BC8" s="952"/>
      <c r="BD8" s="122" t="s">
        <v>54</v>
      </c>
      <c r="BE8" s="122"/>
      <c r="BF8" s="122"/>
      <c r="BJ8" s="126"/>
      <c r="BK8" s="126"/>
      <c r="BL8" s="126"/>
    </row>
    <row r="9" spans="2:64" s="129" customFormat="1" ht="6" customHeight="1">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910">
        <v>1</v>
      </c>
      <c r="BC10" s="911"/>
      <c r="BD10" s="912"/>
      <c r="BE10" s="157" t="s">
        <v>22</v>
      </c>
      <c r="BF10" s="122"/>
      <c r="BJ10" s="126"/>
      <c r="BK10" s="126"/>
      <c r="BL10" s="126"/>
    </row>
    <row r="11" spans="2:64" s="129"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913"/>
      <c r="AP12" s="913"/>
      <c r="AQ12" s="913"/>
      <c r="AR12" s="155"/>
      <c r="AS12" s="153"/>
      <c r="AT12" s="153"/>
      <c r="AU12" s="153"/>
      <c r="AV12" s="148"/>
      <c r="AW12" s="148"/>
      <c r="AX12" s="156"/>
      <c r="AY12" s="156"/>
      <c r="AZ12" s="148"/>
      <c r="BA12" s="148"/>
      <c r="BB12" s="910">
        <v>1</v>
      </c>
      <c r="BC12" s="911"/>
      <c r="BD12" s="912"/>
      <c r="BE12" s="162" t="s">
        <v>23</v>
      </c>
      <c r="BF12" s="122"/>
      <c r="BJ12" s="126"/>
      <c r="BK12" s="126"/>
      <c r="BL12" s="126"/>
    </row>
    <row r="13" spans="2:64" s="129"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914">
        <v>0.39583333333333331</v>
      </c>
      <c r="AV14" s="915"/>
      <c r="AW14" s="916"/>
      <c r="AX14" s="139" t="s">
        <v>2</v>
      </c>
      <c r="AY14" s="914">
        <v>0.6875</v>
      </c>
      <c r="AZ14" s="915"/>
      <c r="BA14" s="916"/>
      <c r="BB14" s="138" t="s">
        <v>24</v>
      </c>
      <c r="BC14" s="953">
        <f>(AY14-AU14)*24</f>
        <v>7</v>
      </c>
      <c r="BD14" s="954"/>
      <c r="BE14" s="137" t="s">
        <v>25</v>
      </c>
      <c r="BF14" s="139"/>
      <c r="BJ14" s="126"/>
      <c r="BK14" s="126"/>
      <c r="BL14" s="126"/>
    </row>
    <row r="15" spans="2:64" s="129" customFormat="1" ht="6.75" customHeight="1">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c r="C16" s="170"/>
      <c r="D16" s="170"/>
      <c r="E16" s="170"/>
      <c r="F16" s="170"/>
      <c r="G16" s="170"/>
      <c r="X16" s="170"/>
      <c r="AN16" s="170"/>
      <c r="BE16" s="171"/>
      <c r="BF16" s="171"/>
      <c r="BG16" s="171"/>
    </row>
    <row r="17" spans="2:58" ht="20.25" customHeight="1">
      <c r="B17" s="990" t="s">
        <v>98</v>
      </c>
      <c r="C17" s="993" t="s">
        <v>186</v>
      </c>
      <c r="D17" s="994"/>
      <c r="E17" s="995"/>
      <c r="F17" s="172"/>
      <c r="G17" s="1002" t="s">
        <v>187</v>
      </c>
      <c r="H17" s="1005" t="s">
        <v>188</v>
      </c>
      <c r="I17" s="994"/>
      <c r="J17" s="994"/>
      <c r="K17" s="995"/>
      <c r="L17" s="1005" t="s">
        <v>189</v>
      </c>
      <c r="M17" s="994"/>
      <c r="N17" s="994"/>
      <c r="O17" s="1008"/>
      <c r="P17" s="1011"/>
      <c r="Q17" s="1012"/>
      <c r="R17" s="1013"/>
      <c r="S17" s="888" t="s">
        <v>190</v>
      </c>
      <c r="T17" s="889"/>
      <c r="U17" s="889"/>
      <c r="V17" s="889"/>
      <c r="W17" s="889"/>
      <c r="X17" s="889"/>
      <c r="Y17" s="889"/>
      <c r="Z17" s="889"/>
      <c r="AA17" s="889"/>
      <c r="AB17" s="889"/>
      <c r="AC17" s="889"/>
      <c r="AD17" s="889"/>
      <c r="AE17" s="889"/>
      <c r="AF17" s="889"/>
      <c r="AG17" s="889"/>
      <c r="AH17" s="889"/>
      <c r="AI17" s="889"/>
      <c r="AJ17" s="889"/>
      <c r="AK17" s="889"/>
      <c r="AL17" s="889"/>
      <c r="AM17" s="889"/>
      <c r="AN17" s="889"/>
      <c r="AO17" s="889"/>
      <c r="AP17" s="889"/>
      <c r="AQ17" s="889"/>
      <c r="AR17" s="889"/>
      <c r="AS17" s="889"/>
      <c r="AT17" s="889"/>
      <c r="AU17" s="889"/>
      <c r="AV17" s="889"/>
      <c r="AW17" s="890"/>
      <c r="AX17" s="976" t="str">
        <f>IF(BB3="４週","(11) 1～4週目の勤務時間数合計","(11) 1か月の勤務時間数   合計")</f>
        <v>(11) 1～4週目の勤務時間数合計</v>
      </c>
      <c r="AY17" s="977"/>
      <c r="AZ17" s="982" t="s">
        <v>191</v>
      </c>
      <c r="BA17" s="983"/>
      <c r="BB17" s="955" t="s">
        <v>192</v>
      </c>
      <c r="BC17" s="956"/>
      <c r="BD17" s="956"/>
      <c r="BE17" s="956"/>
      <c r="BF17" s="957"/>
    </row>
    <row r="18" spans="2:58" ht="20.25" customHeight="1">
      <c r="B18" s="991"/>
      <c r="C18" s="996"/>
      <c r="D18" s="997"/>
      <c r="E18" s="998"/>
      <c r="F18" s="173"/>
      <c r="G18" s="1003"/>
      <c r="H18" s="1006"/>
      <c r="I18" s="997"/>
      <c r="J18" s="997"/>
      <c r="K18" s="998"/>
      <c r="L18" s="1006"/>
      <c r="M18" s="997"/>
      <c r="N18" s="997"/>
      <c r="O18" s="1009"/>
      <c r="P18" s="1014"/>
      <c r="Q18" s="1015"/>
      <c r="R18" s="1016"/>
      <c r="S18" s="1020" t="s">
        <v>16</v>
      </c>
      <c r="T18" s="1021"/>
      <c r="U18" s="1021"/>
      <c r="V18" s="1021"/>
      <c r="W18" s="1021"/>
      <c r="X18" s="1021"/>
      <c r="Y18" s="1022"/>
      <c r="Z18" s="1020" t="s">
        <v>17</v>
      </c>
      <c r="AA18" s="1021"/>
      <c r="AB18" s="1021"/>
      <c r="AC18" s="1021"/>
      <c r="AD18" s="1021"/>
      <c r="AE18" s="1021"/>
      <c r="AF18" s="1022"/>
      <c r="AG18" s="1020" t="s">
        <v>18</v>
      </c>
      <c r="AH18" s="1021"/>
      <c r="AI18" s="1021"/>
      <c r="AJ18" s="1021"/>
      <c r="AK18" s="1021"/>
      <c r="AL18" s="1021"/>
      <c r="AM18" s="1022"/>
      <c r="AN18" s="1020" t="s">
        <v>19</v>
      </c>
      <c r="AO18" s="1021"/>
      <c r="AP18" s="1021"/>
      <c r="AQ18" s="1021"/>
      <c r="AR18" s="1021"/>
      <c r="AS18" s="1021"/>
      <c r="AT18" s="1022"/>
      <c r="AU18" s="1023" t="s">
        <v>20</v>
      </c>
      <c r="AV18" s="1024"/>
      <c r="AW18" s="1025"/>
      <c r="AX18" s="978"/>
      <c r="AY18" s="979"/>
      <c r="AZ18" s="984"/>
      <c r="BA18" s="985"/>
      <c r="BB18" s="958"/>
      <c r="BC18" s="959"/>
      <c r="BD18" s="959"/>
      <c r="BE18" s="959"/>
      <c r="BF18" s="960"/>
    </row>
    <row r="19" spans="2:58" ht="20.25" customHeight="1">
      <c r="B19" s="991"/>
      <c r="C19" s="996"/>
      <c r="D19" s="997"/>
      <c r="E19" s="998"/>
      <c r="F19" s="173"/>
      <c r="G19" s="1003"/>
      <c r="H19" s="1006"/>
      <c r="I19" s="997"/>
      <c r="J19" s="997"/>
      <c r="K19" s="998"/>
      <c r="L19" s="1006"/>
      <c r="M19" s="997"/>
      <c r="N19" s="997"/>
      <c r="O19" s="1009"/>
      <c r="P19" s="1014"/>
      <c r="Q19" s="1015"/>
      <c r="R19" s="1016"/>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978"/>
      <c r="AY19" s="979"/>
      <c r="AZ19" s="984"/>
      <c r="BA19" s="985"/>
      <c r="BB19" s="958"/>
      <c r="BC19" s="959"/>
      <c r="BD19" s="959"/>
      <c r="BE19" s="959"/>
      <c r="BF19" s="960"/>
    </row>
    <row r="20" spans="2:58" ht="20.25" hidden="1" customHeight="1">
      <c r="B20" s="991"/>
      <c r="C20" s="996"/>
      <c r="D20" s="997"/>
      <c r="E20" s="998"/>
      <c r="F20" s="173"/>
      <c r="G20" s="1003"/>
      <c r="H20" s="1006"/>
      <c r="I20" s="997"/>
      <c r="J20" s="997"/>
      <c r="K20" s="998"/>
      <c r="L20" s="1006"/>
      <c r="M20" s="997"/>
      <c r="N20" s="997"/>
      <c r="O20" s="1009"/>
      <c r="P20" s="1014"/>
      <c r="Q20" s="1015"/>
      <c r="R20" s="1016"/>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978"/>
      <c r="AY20" s="979"/>
      <c r="AZ20" s="984"/>
      <c r="BA20" s="985"/>
      <c r="BB20" s="958"/>
      <c r="BC20" s="959"/>
      <c r="BD20" s="959"/>
      <c r="BE20" s="959"/>
      <c r="BF20" s="960"/>
    </row>
    <row r="21" spans="2:58" ht="22.5" customHeight="1" thickBot="1">
      <c r="B21" s="992"/>
      <c r="C21" s="999"/>
      <c r="D21" s="1000"/>
      <c r="E21" s="1001"/>
      <c r="F21" s="181"/>
      <c r="G21" s="1004"/>
      <c r="H21" s="1007"/>
      <c r="I21" s="1000"/>
      <c r="J21" s="1000"/>
      <c r="K21" s="1001"/>
      <c r="L21" s="1007"/>
      <c r="M21" s="1000"/>
      <c r="N21" s="1000"/>
      <c r="O21" s="1010"/>
      <c r="P21" s="1017"/>
      <c r="Q21" s="1018"/>
      <c r="R21" s="1019"/>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980"/>
      <c r="AY21" s="981"/>
      <c r="AZ21" s="986"/>
      <c r="BA21" s="987"/>
      <c r="BB21" s="961"/>
      <c r="BC21" s="962"/>
      <c r="BD21" s="962"/>
      <c r="BE21" s="962"/>
      <c r="BF21" s="963"/>
    </row>
    <row r="22" spans="2:58" ht="20.25" customHeight="1">
      <c r="B22" s="1031">
        <v>1</v>
      </c>
      <c r="C22" s="864" t="s">
        <v>4</v>
      </c>
      <c r="D22" s="865"/>
      <c r="E22" s="866"/>
      <c r="F22" s="91"/>
      <c r="G22" s="867" t="s">
        <v>123</v>
      </c>
      <c r="H22" s="868" t="s">
        <v>214</v>
      </c>
      <c r="I22" s="869"/>
      <c r="J22" s="869"/>
      <c r="K22" s="870"/>
      <c r="L22" s="871" t="s">
        <v>124</v>
      </c>
      <c r="M22" s="872"/>
      <c r="N22" s="872"/>
      <c r="O22" s="873"/>
      <c r="P22" s="1036" t="s">
        <v>49</v>
      </c>
      <c r="Q22" s="1037"/>
      <c r="R22" s="103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1032"/>
      <c r="AY22" s="1033"/>
      <c r="AZ22" s="1034"/>
      <c r="BA22" s="1035"/>
      <c r="BB22" s="923"/>
      <c r="BC22" s="924"/>
      <c r="BD22" s="924"/>
      <c r="BE22" s="924"/>
      <c r="BF22" s="925"/>
    </row>
    <row r="23" spans="2:58" ht="20.25" customHeight="1">
      <c r="B23" s="1026"/>
      <c r="C23" s="827"/>
      <c r="D23" s="828"/>
      <c r="E23" s="829"/>
      <c r="F23" s="92"/>
      <c r="G23" s="719"/>
      <c r="H23" s="724"/>
      <c r="I23" s="722"/>
      <c r="J23" s="722"/>
      <c r="K23" s="723"/>
      <c r="L23" s="731"/>
      <c r="M23" s="732"/>
      <c r="N23" s="732"/>
      <c r="O23" s="733"/>
      <c r="P23" s="964" t="s">
        <v>15</v>
      </c>
      <c r="Q23" s="965"/>
      <c r="R23" s="96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967">
        <f>IF($BB$3="４週",SUM(S23:AT23),IF($BB$3="暦月",SUM(S23:AW23),""))</f>
        <v>160</v>
      </c>
      <c r="AY23" s="968"/>
      <c r="AZ23" s="969">
        <f>IF($BB$3="４週",AX23/4,IF($BB$3="暦月",【記載例】認知症対応型通所!AX23/(【記載例】認知症対応型通所!$BB$8/7),""))</f>
        <v>40</v>
      </c>
      <c r="BA23" s="970"/>
      <c r="BB23" s="797"/>
      <c r="BC23" s="798"/>
      <c r="BD23" s="798"/>
      <c r="BE23" s="798"/>
      <c r="BF23" s="799"/>
    </row>
    <row r="24" spans="2:58" ht="20.25" customHeight="1">
      <c r="B24" s="1026"/>
      <c r="C24" s="830"/>
      <c r="D24" s="831"/>
      <c r="E24" s="832"/>
      <c r="F24" s="93" t="str">
        <f>C22</f>
        <v>管理者</v>
      </c>
      <c r="G24" s="719"/>
      <c r="H24" s="724"/>
      <c r="I24" s="722"/>
      <c r="J24" s="722"/>
      <c r="K24" s="723"/>
      <c r="L24" s="731"/>
      <c r="M24" s="732"/>
      <c r="N24" s="732"/>
      <c r="O24" s="733"/>
      <c r="P24" s="971" t="s">
        <v>50</v>
      </c>
      <c r="Q24" s="972"/>
      <c r="R24" s="97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974">
        <f>IF($BB$3="４週",SUM(S24:AT24),IF($BB$3="暦月",SUM(S24:AW24),""))</f>
        <v>140</v>
      </c>
      <c r="AY24" s="975"/>
      <c r="AZ24" s="988">
        <f>IF($BB$3="４週",AX24/4,IF($BB$3="暦月",【記載例】認知症対応型通所!AX24/(【記載例】認知症対応型通所!$BB$8/7),""))</f>
        <v>35</v>
      </c>
      <c r="BA24" s="989"/>
      <c r="BB24" s="800"/>
      <c r="BC24" s="801"/>
      <c r="BD24" s="801"/>
      <c r="BE24" s="801"/>
      <c r="BF24" s="802"/>
    </row>
    <row r="25" spans="2:58" ht="20.25" customHeight="1">
      <c r="B25" s="1026">
        <f>B22+1</f>
        <v>2</v>
      </c>
      <c r="C25" s="824" t="s">
        <v>60</v>
      </c>
      <c r="D25" s="825"/>
      <c r="E25" s="826"/>
      <c r="F25" s="119"/>
      <c r="G25" s="718" t="s">
        <v>123</v>
      </c>
      <c r="H25" s="721" t="s">
        <v>126</v>
      </c>
      <c r="I25" s="722"/>
      <c r="J25" s="722"/>
      <c r="K25" s="723"/>
      <c r="L25" s="728" t="s">
        <v>128</v>
      </c>
      <c r="M25" s="729"/>
      <c r="N25" s="729"/>
      <c r="O25" s="730"/>
      <c r="P25" s="1039" t="s">
        <v>49</v>
      </c>
      <c r="Q25" s="1040"/>
      <c r="R25" s="10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1027"/>
      <c r="AY25" s="1028"/>
      <c r="AZ25" s="1029"/>
      <c r="BA25" s="1030"/>
      <c r="BB25" s="794"/>
      <c r="BC25" s="795"/>
      <c r="BD25" s="795"/>
      <c r="BE25" s="795"/>
      <c r="BF25" s="796"/>
    </row>
    <row r="26" spans="2:58" ht="20.25" customHeight="1">
      <c r="B26" s="1026"/>
      <c r="C26" s="827"/>
      <c r="D26" s="828"/>
      <c r="E26" s="829"/>
      <c r="F26" s="92"/>
      <c r="G26" s="719"/>
      <c r="H26" s="724"/>
      <c r="I26" s="722"/>
      <c r="J26" s="722"/>
      <c r="K26" s="723"/>
      <c r="L26" s="731"/>
      <c r="M26" s="732"/>
      <c r="N26" s="732"/>
      <c r="O26" s="733"/>
      <c r="P26" s="964" t="s">
        <v>15</v>
      </c>
      <c r="Q26" s="965"/>
      <c r="R26" s="96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967">
        <f>IF($BB$3="４週",SUM(S26:AT26),IF($BB$3="暦月",SUM(S26:AW26),""))</f>
        <v>160</v>
      </c>
      <c r="AY26" s="968"/>
      <c r="AZ26" s="969">
        <f>IF($BB$3="４週",AX26/4,IF($BB$3="暦月",【記載例】認知症対応型通所!AX26/(【記載例】認知症対応型通所!$BB$8/7),""))</f>
        <v>40</v>
      </c>
      <c r="BA26" s="970"/>
      <c r="BB26" s="797"/>
      <c r="BC26" s="798"/>
      <c r="BD26" s="798"/>
      <c r="BE26" s="798"/>
      <c r="BF26" s="799"/>
    </row>
    <row r="27" spans="2:58" ht="20.25" customHeight="1">
      <c r="B27" s="1026"/>
      <c r="C27" s="830"/>
      <c r="D27" s="831"/>
      <c r="E27" s="832"/>
      <c r="F27" s="92" t="str">
        <f>C25</f>
        <v>生活相談員</v>
      </c>
      <c r="G27" s="818"/>
      <c r="H27" s="724"/>
      <c r="I27" s="722"/>
      <c r="J27" s="722"/>
      <c r="K27" s="723"/>
      <c r="L27" s="807"/>
      <c r="M27" s="782"/>
      <c r="N27" s="782"/>
      <c r="O27" s="783"/>
      <c r="P27" s="971" t="s">
        <v>50</v>
      </c>
      <c r="Q27" s="972"/>
      <c r="R27" s="97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974">
        <f>IF($BB$3="４週",SUM(S27:AT27),IF($BB$3="暦月",SUM(S27:AW27),""))</f>
        <v>140</v>
      </c>
      <c r="AY27" s="975"/>
      <c r="AZ27" s="988">
        <f>IF($BB$3="４週",AX27/4,IF($BB$3="暦月",【記載例】認知症対応型通所!AX27/(【記載例】認知症対応型通所!$BB$8/7),""))</f>
        <v>35</v>
      </c>
      <c r="BA27" s="989"/>
      <c r="BB27" s="800"/>
      <c r="BC27" s="801"/>
      <c r="BD27" s="801"/>
      <c r="BE27" s="801"/>
      <c r="BF27" s="802"/>
    </row>
    <row r="28" spans="2:58" ht="20.25" customHeight="1">
      <c r="B28" s="1026">
        <f>B25+1</f>
        <v>3</v>
      </c>
      <c r="C28" s="809" t="s">
        <v>60</v>
      </c>
      <c r="D28" s="810"/>
      <c r="E28" s="811"/>
      <c r="F28" s="119"/>
      <c r="G28" s="718" t="s">
        <v>122</v>
      </c>
      <c r="H28" s="721" t="s">
        <v>166</v>
      </c>
      <c r="I28" s="722"/>
      <c r="J28" s="722"/>
      <c r="K28" s="723"/>
      <c r="L28" s="728" t="s">
        <v>129</v>
      </c>
      <c r="M28" s="729"/>
      <c r="N28" s="729"/>
      <c r="O28" s="730"/>
      <c r="P28" s="1039" t="s">
        <v>49</v>
      </c>
      <c r="Q28" s="1040"/>
      <c r="R28" s="10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1027"/>
      <c r="AY28" s="1028"/>
      <c r="AZ28" s="1029"/>
      <c r="BA28" s="1030"/>
      <c r="BB28" s="794" t="s">
        <v>137</v>
      </c>
      <c r="BC28" s="795"/>
      <c r="BD28" s="795"/>
      <c r="BE28" s="795"/>
      <c r="BF28" s="796"/>
    </row>
    <row r="29" spans="2:58" ht="20.25" customHeight="1">
      <c r="B29" s="1026"/>
      <c r="C29" s="812"/>
      <c r="D29" s="813"/>
      <c r="E29" s="814"/>
      <c r="F29" s="92"/>
      <c r="G29" s="719"/>
      <c r="H29" s="724"/>
      <c r="I29" s="722"/>
      <c r="J29" s="722"/>
      <c r="K29" s="723"/>
      <c r="L29" s="731"/>
      <c r="M29" s="732"/>
      <c r="N29" s="732"/>
      <c r="O29" s="733"/>
      <c r="P29" s="964" t="s">
        <v>15</v>
      </c>
      <c r="Q29" s="965"/>
      <c r="R29" s="96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967">
        <f>IF($BB$3="４週",SUM(S29:AT29),IF($BB$3="暦月",SUM(S29:AW29),""))</f>
        <v>64</v>
      </c>
      <c r="AY29" s="968"/>
      <c r="AZ29" s="969">
        <f>IF($BB$3="４週",AX29/4,IF($BB$3="暦月",【記載例】認知症対応型通所!AX29/(【記載例】認知症対応型通所!$BB$8/7),""))</f>
        <v>16</v>
      </c>
      <c r="BA29" s="970"/>
      <c r="BB29" s="797"/>
      <c r="BC29" s="798"/>
      <c r="BD29" s="798"/>
      <c r="BE29" s="798"/>
      <c r="BF29" s="799"/>
    </row>
    <row r="30" spans="2:58" ht="20.25" customHeight="1">
      <c r="B30" s="1026"/>
      <c r="C30" s="815"/>
      <c r="D30" s="816"/>
      <c r="E30" s="817"/>
      <c r="F30" s="92" t="str">
        <f>C28</f>
        <v>生活相談員</v>
      </c>
      <c r="G30" s="818"/>
      <c r="H30" s="724"/>
      <c r="I30" s="722"/>
      <c r="J30" s="722"/>
      <c r="K30" s="723"/>
      <c r="L30" s="807"/>
      <c r="M30" s="782"/>
      <c r="N30" s="782"/>
      <c r="O30" s="783"/>
      <c r="P30" s="971" t="s">
        <v>50</v>
      </c>
      <c r="Q30" s="972"/>
      <c r="R30" s="97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974">
        <f>IF($BB$3="４週",SUM(S30:AT30),IF($BB$3="暦月",SUM(S30:AW30),""))</f>
        <v>56</v>
      </c>
      <c r="AY30" s="975"/>
      <c r="AZ30" s="988">
        <f>IF($BB$3="４週",AX30/4,IF($BB$3="暦月",【記載例】認知症対応型通所!AX30/(【記載例】認知症対応型通所!$BB$8/7),""))</f>
        <v>14</v>
      </c>
      <c r="BA30" s="989"/>
      <c r="BB30" s="800"/>
      <c r="BC30" s="801"/>
      <c r="BD30" s="801"/>
      <c r="BE30" s="801"/>
      <c r="BF30" s="802"/>
    </row>
    <row r="31" spans="2:58" ht="20.25" customHeight="1">
      <c r="B31" s="1026">
        <f>B28+1</f>
        <v>4</v>
      </c>
      <c r="C31" s="809" t="s">
        <v>5</v>
      </c>
      <c r="D31" s="810"/>
      <c r="E31" s="811"/>
      <c r="F31" s="119"/>
      <c r="G31" s="718" t="s">
        <v>122</v>
      </c>
      <c r="H31" s="721" t="s">
        <v>14</v>
      </c>
      <c r="I31" s="722"/>
      <c r="J31" s="722"/>
      <c r="K31" s="723"/>
      <c r="L31" s="728" t="s">
        <v>130</v>
      </c>
      <c r="M31" s="729"/>
      <c r="N31" s="729"/>
      <c r="O31" s="730"/>
      <c r="P31" s="1039" t="s">
        <v>49</v>
      </c>
      <c r="Q31" s="1040"/>
      <c r="R31" s="10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1027"/>
      <c r="AY31" s="1028"/>
      <c r="AZ31" s="1029"/>
      <c r="BA31" s="1030"/>
      <c r="BB31" s="794" t="s">
        <v>140</v>
      </c>
      <c r="BC31" s="795"/>
      <c r="BD31" s="795"/>
      <c r="BE31" s="795"/>
      <c r="BF31" s="796"/>
    </row>
    <row r="32" spans="2:58" ht="20.25" customHeight="1">
      <c r="B32" s="1026"/>
      <c r="C32" s="812"/>
      <c r="D32" s="813"/>
      <c r="E32" s="814"/>
      <c r="F32" s="92"/>
      <c r="G32" s="719"/>
      <c r="H32" s="724"/>
      <c r="I32" s="722"/>
      <c r="J32" s="722"/>
      <c r="K32" s="723"/>
      <c r="L32" s="731"/>
      <c r="M32" s="732"/>
      <c r="N32" s="732"/>
      <c r="O32" s="733"/>
      <c r="P32" s="964" t="s">
        <v>15</v>
      </c>
      <c r="Q32" s="965"/>
      <c r="R32" s="96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967">
        <f>IF($BB$3="４週",SUM(S32:AT32),IF($BB$3="暦月",SUM(S32:AW32),""))</f>
        <v>64</v>
      </c>
      <c r="AY32" s="968"/>
      <c r="AZ32" s="969">
        <f>IF($BB$3="４週",AX32/4,IF($BB$3="暦月",【記載例】認知症対応型通所!AX32/(【記載例】認知症対応型通所!$BB$8/7),""))</f>
        <v>16</v>
      </c>
      <c r="BA32" s="970"/>
      <c r="BB32" s="797"/>
      <c r="BC32" s="798"/>
      <c r="BD32" s="798"/>
      <c r="BE32" s="798"/>
      <c r="BF32" s="799"/>
    </row>
    <row r="33" spans="2:58" ht="20.25" customHeight="1">
      <c r="B33" s="1026"/>
      <c r="C33" s="815"/>
      <c r="D33" s="816"/>
      <c r="E33" s="817"/>
      <c r="F33" s="92" t="str">
        <f>C31</f>
        <v>看護職員</v>
      </c>
      <c r="G33" s="818"/>
      <c r="H33" s="724"/>
      <c r="I33" s="722"/>
      <c r="J33" s="722"/>
      <c r="K33" s="723"/>
      <c r="L33" s="807"/>
      <c r="M33" s="782"/>
      <c r="N33" s="782"/>
      <c r="O33" s="783"/>
      <c r="P33" s="971" t="s">
        <v>50</v>
      </c>
      <c r="Q33" s="972"/>
      <c r="R33" s="97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974">
        <f>IF($BB$3="４週",SUM(S33:AT33),IF($BB$3="暦月",SUM(S33:AW33),""))</f>
        <v>64</v>
      </c>
      <c r="AY33" s="975"/>
      <c r="AZ33" s="988">
        <f>IF($BB$3="４週",AX33/4,IF($BB$3="暦月",【記載例】認知症対応型通所!AX33/(【記載例】認知症対応型通所!$BB$8/7),""))</f>
        <v>16</v>
      </c>
      <c r="BA33" s="989"/>
      <c r="BB33" s="800"/>
      <c r="BC33" s="801"/>
      <c r="BD33" s="801"/>
      <c r="BE33" s="801"/>
      <c r="BF33" s="802"/>
    </row>
    <row r="34" spans="2:58" ht="20.25" customHeight="1">
      <c r="B34" s="1026">
        <f>B31+1</f>
        <v>5</v>
      </c>
      <c r="C34" s="809" t="s">
        <v>5</v>
      </c>
      <c r="D34" s="810"/>
      <c r="E34" s="811"/>
      <c r="F34" s="119"/>
      <c r="G34" s="718" t="s">
        <v>197</v>
      </c>
      <c r="H34" s="721" t="s">
        <v>6</v>
      </c>
      <c r="I34" s="722"/>
      <c r="J34" s="722"/>
      <c r="K34" s="723"/>
      <c r="L34" s="728" t="s">
        <v>132</v>
      </c>
      <c r="M34" s="729"/>
      <c r="N34" s="729"/>
      <c r="O34" s="730"/>
      <c r="P34" s="1039" t="s">
        <v>49</v>
      </c>
      <c r="Q34" s="1040"/>
      <c r="R34" s="10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1027"/>
      <c r="AY34" s="1028"/>
      <c r="AZ34" s="1029"/>
      <c r="BA34" s="1030"/>
      <c r="BB34" s="794" t="s">
        <v>135</v>
      </c>
      <c r="BC34" s="795"/>
      <c r="BD34" s="795"/>
      <c r="BE34" s="795"/>
      <c r="BF34" s="796"/>
    </row>
    <row r="35" spans="2:58" ht="20.25" customHeight="1">
      <c r="B35" s="1026"/>
      <c r="C35" s="812"/>
      <c r="D35" s="813"/>
      <c r="E35" s="814"/>
      <c r="F35" s="92"/>
      <c r="G35" s="719"/>
      <c r="H35" s="724"/>
      <c r="I35" s="722"/>
      <c r="J35" s="722"/>
      <c r="K35" s="723"/>
      <c r="L35" s="731"/>
      <c r="M35" s="732"/>
      <c r="N35" s="732"/>
      <c r="O35" s="733"/>
      <c r="P35" s="964" t="s">
        <v>15</v>
      </c>
      <c r="Q35" s="965"/>
      <c r="R35" s="96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967">
        <f>IF($BB$3="４週",SUM(S35:AT35),IF($BB$3="暦月",SUM(S35:AW35),""))</f>
        <v>48</v>
      </c>
      <c r="AY35" s="968"/>
      <c r="AZ35" s="969">
        <f>IF($BB$3="４週",AX35/4,IF($BB$3="暦月",【記載例】認知症対応型通所!AX35/(【記載例】認知症対応型通所!$BB$8/7),""))</f>
        <v>12</v>
      </c>
      <c r="BA35" s="970"/>
      <c r="BB35" s="797"/>
      <c r="BC35" s="798"/>
      <c r="BD35" s="798"/>
      <c r="BE35" s="798"/>
      <c r="BF35" s="799"/>
    </row>
    <row r="36" spans="2:58" ht="20.25" customHeight="1">
      <c r="B36" s="1026"/>
      <c r="C36" s="815"/>
      <c r="D36" s="816"/>
      <c r="E36" s="817"/>
      <c r="F36" s="92" t="str">
        <f>C34</f>
        <v>看護職員</v>
      </c>
      <c r="G36" s="818"/>
      <c r="H36" s="724"/>
      <c r="I36" s="722"/>
      <c r="J36" s="722"/>
      <c r="K36" s="723"/>
      <c r="L36" s="807"/>
      <c r="M36" s="782"/>
      <c r="N36" s="782"/>
      <c r="O36" s="783"/>
      <c r="P36" s="971" t="s">
        <v>50</v>
      </c>
      <c r="Q36" s="972"/>
      <c r="R36" s="97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974">
        <f>IF($BB$3="４週",SUM(S36:AT36),IF($BB$3="暦月",SUM(S36:AW36),""))</f>
        <v>48</v>
      </c>
      <c r="AY36" s="975"/>
      <c r="AZ36" s="988">
        <f>IF($BB$3="４週",AX36/4,IF($BB$3="暦月",【記載例】認知症対応型通所!AX36/(【記載例】認知症対応型通所!$BB$8/7),""))</f>
        <v>12</v>
      </c>
      <c r="BA36" s="989"/>
      <c r="BB36" s="800"/>
      <c r="BC36" s="801"/>
      <c r="BD36" s="801"/>
      <c r="BE36" s="801"/>
      <c r="BF36" s="802"/>
    </row>
    <row r="37" spans="2:58" ht="20.25" customHeight="1">
      <c r="B37" s="1026">
        <f>B34+1</f>
        <v>6</v>
      </c>
      <c r="C37" s="809" t="s">
        <v>61</v>
      </c>
      <c r="D37" s="810"/>
      <c r="E37" s="811"/>
      <c r="F37" s="119"/>
      <c r="G37" s="718" t="s">
        <v>122</v>
      </c>
      <c r="H37" s="721" t="s">
        <v>106</v>
      </c>
      <c r="I37" s="722"/>
      <c r="J37" s="722"/>
      <c r="K37" s="723"/>
      <c r="L37" s="728" t="s">
        <v>129</v>
      </c>
      <c r="M37" s="729"/>
      <c r="N37" s="729"/>
      <c r="O37" s="730"/>
      <c r="P37" s="1039" t="s">
        <v>49</v>
      </c>
      <c r="Q37" s="1040"/>
      <c r="R37" s="10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1027"/>
      <c r="AY37" s="1028"/>
      <c r="AZ37" s="1029"/>
      <c r="BA37" s="1030"/>
      <c r="BB37" s="794" t="s">
        <v>138</v>
      </c>
      <c r="BC37" s="795"/>
      <c r="BD37" s="795"/>
      <c r="BE37" s="795"/>
      <c r="BF37" s="796"/>
    </row>
    <row r="38" spans="2:58" ht="20.25" customHeight="1">
      <c r="B38" s="1026"/>
      <c r="C38" s="812"/>
      <c r="D38" s="813"/>
      <c r="E38" s="814"/>
      <c r="F38" s="92"/>
      <c r="G38" s="719"/>
      <c r="H38" s="724"/>
      <c r="I38" s="722"/>
      <c r="J38" s="722"/>
      <c r="K38" s="723"/>
      <c r="L38" s="731"/>
      <c r="M38" s="732"/>
      <c r="N38" s="732"/>
      <c r="O38" s="733"/>
      <c r="P38" s="964" t="s">
        <v>15</v>
      </c>
      <c r="Q38" s="965"/>
      <c r="R38" s="96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967">
        <f>IF($BB$3="４週",SUM(S38:AT38),IF($BB$3="暦月",SUM(S38:AW38),""))</f>
        <v>96</v>
      </c>
      <c r="AY38" s="968"/>
      <c r="AZ38" s="969">
        <f>IF($BB$3="４週",AX38/4,IF($BB$3="暦月",【記載例】認知症対応型通所!AX38/(【記載例】認知症対応型通所!$BB$8/7),""))</f>
        <v>24</v>
      </c>
      <c r="BA38" s="970"/>
      <c r="BB38" s="797"/>
      <c r="BC38" s="798"/>
      <c r="BD38" s="798"/>
      <c r="BE38" s="798"/>
      <c r="BF38" s="799"/>
    </row>
    <row r="39" spans="2:58" ht="20.25" customHeight="1">
      <c r="B39" s="1026"/>
      <c r="C39" s="815"/>
      <c r="D39" s="816"/>
      <c r="E39" s="817"/>
      <c r="F39" s="92" t="str">
        <f>C37</f>
        <v>介護職員</v>
      </c>
      <c r="G39" s="818"/>
      <c r="H39" s="724"/>
      <c r="I39" s="722"/>
      <c r="J39" s="722"/>
      <c r="K39" s="723"/>
      <c r="L39" s="807"/>
      <c r="M39" s="782"/>
      <c r="N39" s="782"/>
      <c r="O39" s="783"/>
      <c r="P39" s="971" t="s">
        <v>50</v>
      </c>
      <c r="Q39" s="972"/>
      <c r="R39" s="97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974">
        <f>IF($BB$3="４週",SUM(S39:AT39),IF($BB$3="暦月",SUM(S39:AW39),""))</f>
        <v>84</v>
      </c>
      <c r="AY39" s="975"/>
      <c r="AZ39" s="988">
        <f>IF($BB$3="４週",AX39/4,IF($BB$3="暦月",【記載例】認知症対応型通所!AX39/(【記載例】認知症対応型通所!$BB$8/7),""))</f>
        <v>21</v>
      </c>
      <c r="BA39" s="989"/>
      <c r="BB39" s="800"/>
      <c r="BC39" s="801"/>
      <c r="BD39" s="801"/>
      <c r="BE39" s="801"/>
      <c r="BF39" s="802"/>
    </row>
    <row r="40" spans="2:58" ht="20.25" customHeight="1">
      <c r="B40" s="1026">
        <f>B37+1</f>
        <v>7</v>
      </c>
      <c r="C40" s="809" t="s">
        <v>61</v>
      </c>
      <c r="D40" s="810"/>
      <c r="E40" s="811"/>
      <c r="F40" s="119"/>
      <c r="G40" s="718" t="s">
        <v>122</v>
      </c>
      <c r="H40" s="721" t="s">
        <v>106</v>
      </c>
      <c r="I40" s="722"/>
      <c r="J40" s="722"/>
      <c r="K40" s="723"/>
      <c r="L40" s="728" t="s">
        <v>131</v>
      </c>
      <c r="M40" s="729"/>
      <c r="N40" s="729"/>
      <c r="O40" s="730"/>
      <c r="P40" s="1039" t="s">
        <v>49</v>
      </c>
      <c r="Q40" s="1040"/>
      <c r="R40" s="10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1027"/>
      <c r="AY40" s="1028"/>
      <c r="AZ40" s="1029"/>
      <c r="BA40" s="1030"/>
      <c r="BB40" s="794" t="s">
        <v>139</v>
      </c>
      <c r="BC40" s="795"/>
      <c r="BD40" s="795"/>
      <c r="BE40" s="795"/>
      <c r="BF40" s="796"/>
    </row>
    <row r="41" spans="2:58" ht="20.25" customHeight="1">
      <c r="B41" s="1026"/>
      <c r="C41" s="812"/>
      <c r="D41" s="813"/>
      <c r="E41" s="814"/>
      <c r="F41" s="92"/>
      <c r="G41" s="719"/>
      <c r="H41" s="724"/>
      <c r="I41" s="722"/>
      <c r="J41" s="722"/>
      <c r="K41" s="723"/>
      <c r="L41" s="731"/>
      <c r="M41" s="732"/>
      <c r="N41" s="732"/>
      <c r="O41" s="733"/>
      <c r="P41" s="964" t="s">
        <v>15</v>
      </c>
      <c r="Q41" s="965"/>
      <c r="R41" s="96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967">
        <f>IF($BB$3="４週",SUM(S41:AT41),IF($BB$3="暦月",SUM(S41:AW41),""))</f>
        <v>32</v>
      </c>
      <c r="AY41" s="968"/>
      <c r="AZ41" s="969">
        <f>IF($BB$3="４週",AX41/4,IF($BB$3="暦月",【記載例】認知症対応型通所!AX41/(【記載例】認知症対応型通所!$BB$8/7),""))</f>
        <v>8</v>
      </c>
      <c r="BA41" s="970"/>
      <c r="BB41" s="797"/>
      <c r="BC41" s="798"/>
      <c r="BD41" s="798"/>
      <c r="BE41" s="798"/>
      <c r="BF41" s="799"/>
    </row>
    <row r="42" spans="2:58" ht="20.25" customHeight="1">
      <c r="B42" s="1026"/>
      <c r="C42" s="815"/>
      <c r="D42" s="816"/>
      <c r="E42" s="817"/>
      <c r="F42" s="92" t="str">
        <f>C40</f>
        <v>介護職員</v>
      </c>
      <c r="G42" s="818"/>
      <c r="H42" s="724"/>
      <c r="I42" s="722"/>
      <c r="J42" s="722"/>
      <c r="K42" s="723"/>
      <c r="L42" s="807"/>
      <c r="M42" s="782"/>
      <c r="N42" s="782"/>
      <c r="O42" s="783"/>
      <c r="P42" s="971" t="s">
        <v>50</v>
      </c>
      <c r="Q42" s="972"/>
      <c r="R42" s="97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974">
        <f>IF($BB$3="４週",SUM(S42:AT42),IF($BB$3="暦月",SUM(S42:AW42),""))</f>
        <v>28</v>
      </c>
      <c r="AY42" s="975"/>
      <c r="AZ42" s="988">
        <f>IF($BB$3="４週",AX42/4,IF($BB$3="暦月",【記載例】認知症対応型通所!AX42/(【記載例】認知症対応型通所!$BB$8/7),""))</f>
        <v>7</v>
      </c>
      <c r="BA42" s="989"/>
      <c r="BB42" s="800"/>
      <c r="BC42" s="801"/>
      <c r="BD42" s="801"/>
      <c r="BE42" s="801"/>
      <c r="BF42" s="802"/>
    </row>
    <row r="43" spans="2:58" ht="20.25" customHeight="1">
      <c r="B43" s="1026">
        <f>B40+1</f>
        <v>8</v>
      </c>
      <c r="C43" s="809" t="s">
        <v>61</v>
      </c>
      <c r="D43" s="810"/>
      <c r="E43" s="811"/>
      <c r="F43" s="119"/>
      <c r="G43" s="718" t="s">
        <v>123</v>
      </c>
      <c r="H43" s="721" t="s">
        <v>32</v>
      </c>
      <c r="I43" s="722"/>
      <c r="J43" s="722"/>
      <c r="K43" s="723"/>
      <c r="L43" s="728" t="s">
        <v>133</v>
      </c>
      <c r="M43" s="729"/>
      <c r="N43" s="729"/>
      <c r="O43" s="730"/>
      <c r="P43" s="1039" t="s">
        <v>49</v>
      </c>
      <c r="Q43" s="1040"/>
      <c r="R43" s="10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1027"/>
      <c r="AY43" s="1028"/>
      <c r="AZ43" s="1029"/>
      <c r="BA43" s="1030"/>
      <c r="BB43" s="794"/>
      <c r="BC43" s="795"/>
      <c r="BD43" s="795"/>
      <c r="BE43" s="795"/>
      <c r="BF43" s="796"/>
    </row>
    <row r="44" spans="2:58" ht="20.25" customHeight="1">
      <c r="B44" s="1026"/>
      <c r="C44" s="812"/>
      <c r="D44" s="813"/>
      <c r="E44" s="814"/>
      <c r="F44" s="92"/>
      <c r="G44" s="719"/>
      <c r="H44" s="724"/>
      <c r="I44" s="722"/>
      <c r="J44" s="722"/>
      <c r="K44" s="723"/>
      <c r="L44" s="731"/>
      <c r="M44" s="732"/>
      <c r="N44" s="732"/>
      <c r="O44" s="733"/>
      <c r="P44" s="964" t="s">
        <v>15</v>
      </c>
      <c r="Q44" s="965"/>
      <c r="R44" s="96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967">
        <f>IF($BB$3="４週",SUM(S44:AT44),IF($BB$3="暦月",SUM(S44:AW44),""))</f>
        <v>160</v>
      </c>
      <c r="AY44" s="968"/>
      <c r="AZ44" s="969">
        <f>IF($BB$3="４週",AX44/4,IF($BB$3="暦月",【記載例】認知症対応型通所!AX44/(【記載例】認知症対応型通所!$BB$8/7),""))</f>
        <v>40</v>
      </c>
      <c r="BA44" s="970"/>
      <c r="BB44" s="797"/>
      <c r="BC44" s="798"/>
      <c r="BD44" s="798"/>
      <c r="BE44" s="798"/>
      <c r="BF44" s="799"/>
    </row>
    <row r="45" spans="2:58" ht="20.25" customHeight="1">
      <c r="B45" s="1026"/>
      <c r="C45" s="815"/>
      <c r="D45" s="816"/>
      <c r="E45" s="817"/>
      <c r="F45" s="92" t="str">
        <f>C43</f>
        <v>介護職員</v>
      </c>
      <c r="G45" s="818"/>
      <c r="H45" s="724"/>
      <c r="I45" s="722"/>
      <c r="J45" s="722"/>
      <c r="K45" s="723"/>
      <c r="L45" s="807"/>
      <c r="M45" s="782"/>
      <c r="N45" s="782"/>
      <c r="O45" s="783"/>
      <c r="P45" s="971" t="s">
        <v>50</v>
      </c>
      <c r="Q45" s="972"/>
      <c r="R45" s="97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974">
        <f>IF($BB$3="４週",SUM(S45:AT45),IF($BB$3="暦月",SUM(S45:AW45),""))</f>
        <v>140</v>
      </c>
      <c r="AY45" s="975"/>
      <c r="AZ45" s="988">
        <f>IF($BB$3="４週",AX45/4,IF($BB$3="暦月",【記載例】認知症対応型通所!AX45/(【記載例】認知症対応型通所!$BB$8/7),""))</f>
        <v>35</v>
      </c>
      <c r="BA45" s="989"/>
      <c r="BB45" s="800"/>
      <c r="BC45" s="801"/>
      <c r="BD45" s="801"/>
      <c r="BE45" s="801"/>
      <c r="BF45" s="802"/>
    </row>
    <row r="46" spans="2:58" ht="20.25" customHeight="1">
      <c r="B46" s="1026">
        <f>B43+1</f>
        <v>9</v>
      </c>
      <c r="C46" s="809" t="s">
        <v>61</v>
      </c>
      <c r="D46" s="810"/>
      <c r="E46" s="811"/>
      <c r="F46" s="119"/>
      <c r="G46" s="718" t="s">
        <v>123</v>
      </c>
      <c r="H46" s="721" t="s">
        <v>106</v>
      </c>
      <c r="I46" s="722"/>
      <c r="J46" s="722"/>
      <c r="K46" s="723"/>
      <c r="L46" s="728" t="s">
        <v>134</v>
      </c>
      <c r="M46" s="729"/>
      <c r="N46" s="729"/>
      <c r="O46" s="730"/>
      <c r="P46" s="1039" t="s">
        <v>49</v>
      </c>
      <c r="Q46" s="1040"/>
      <c r="R46" s="10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1027"/>
      <c r="AY46" s="1028"/>
      <c r="AZ46" s="1029"/>
      <c r="BA46" s="1030"/>
      <c r="BB46" s="794"/>
      <c r="BC46" s="795"/>
      <c r="BD46" s="795"/>
      <c r="BE46" s="795"/>
      <c r="BF46" s="796"/>
    </row>
    <row r="47" spans="2:58" ht="20.25" customHeight="1">
      <c r="B47" s="1026"/>
      <c r="C47" s="812"/>
      <c r="D47" s="813"/>
      <c r="E47" s="814"/>
      <c r="F47" s="92"/>
      <c r="G47" s="719"/>
      <c r="H47" s="724"/>
      <c r="I47" s="722"/>
      <c r="J47" s="722"/>
      <c r="K47" s="723"/>
      <c r="L47" s="731"/>
      <c r="M47" s="732"/>
      <c r="N47" s="732"/>
      <c r="O47" s="733"/>
      <c r="P47" s="964" t="s">
        <v>15</v>
      </c>
      <c r="Q47" s="965"/>
      <c r="R47" s="96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967">
        <f>IF($BB$3="４週",SUM(S47:AT47),IF($BB$3="暦月",SUM(S47:AW47),""))</f>
        <v>160</v>
      </c>
      <c r="AY47" s="968"/>
      <c r="AZ47" s="969">
        <f>IF($BB$3="４週",AX47/4,IF($BB$3="暦月",【記載例】認知症対応型通所!AX47/(【記載例】認知症対応型通所!$BB$8/7),""))</f>
        <v>40</v>
      </c>
      <c r="BA47" s="970"/>
      <c r="BB47" s="797"/>
      <c r="BC47" s="798"/>
      <c r="BD47" s="798"/>
      <c r="BE47" s="798"/>
      <c r="BF47" s="799"/>
    </row>
    <row r="48" spans="2:58" ht="20.25" customHeight="1">
      <c r="B48" s="1026"/>
      <c r="C48" s="815"/>
      <c r="D48" s="816"/>
      <c r="E48" s="817"/>
      <c r="F48" s="92" t="str">
        <f>C46</f>
        <v>介護職員</v>
      </c>
      <c r="G48" s="818"/>
      <c r="H48" s="724"/>
      <c r="I48" s="722"/>
      <c r="J48" s="722"/>
      <c r="K48" s="723"/>
      <c r="L48" s="807"/>
      <c r="M48" s="782"/>
      <c r="N48" s="782"/>
      <c r="O48" s="783"/>
      <c r="P48" s="971" t="s">
        <v>50</v>
      </c>
      <c r="Q48" s="972"/>
      <c r="R48" s="97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974">
        <f>IF($BB$3="４週",SUM(S48:AT48),IF($BB$3="暦月",SUM(S48:AW48),""))</f>
        <v>140</v>
      </c>
      <c r="AY48" s="975"/>
      <c r="AZ48" s="988">
        <f>IF($BB$3="４週",AX48/4,IF($BB$3="暦月",【記載例】認知症対応型通所!AX48/(【記載例】認知症対応型通所!$BB$8/7),""))</f>
        <v>35</v>
      </c>
      <c r="BA48" s="989"/>
      <c r="BB48" s="800"/>
      <c r="BC48" s="801"/>
      <c r="BD48" s="801"/>
      <c r="BE48" s="801"/>
      <c r="BF48" s="802"/>
    </row>
    <row r="49" spans="2:58" ht="20.25" customHeight="1">
      <c r="B49" s="1026">
        <f>B46+1</f>
        <v>10</v>
      </c>
      <c r="C49" s="809" t="s">
        <v>62</v>
      </c>
      <c r="D49" s="810"/>
      <c r="E49" s="811"/>
      <c r="F49" s="119"/>
      <c r="G49" s="718" t="s">
        <v>122</v>
      </c>
      <c r="H49" s="721" t="s">
        <v>14</v>
      </c>
      <c r="I49" s="722"/>
      <c r="J49" s="722"/>
      <c r="K49" s="723"/>
      <c r="L49" s="728" t="s">
        <v>130</v>
      </c>
      <c r="M49" s="729"/>
      <c r="N49" s="729"/>
      <c r="O49" s="730"/>
      <c r="P49" s="1039" t="s">
        <v>49</v>
      </c>
      <c r="Q49" s="1040"/>
      <c r="R49" s="10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1027"/>
      <c r="AY49" s="1028"/>
      <c r="AZ49" s="1029"/>
      <c r="BA49" s="1030"/>
      <c r="BB49" s="794" t="s">
        <v>141</v>
      </c>
      <c r="BC49" s="795"/>
      <c r="BD49" s="795"/>
      <c r="BE49" s="795"/>
      <c r="BF49" s="796"/>
    </row>
    <row r="50" spans="2:58" ht="20.25" customHeight="1">
      <c r="B50" s="1026"/>
      <c r="C50" s="812"/>
      <c r="D50" s="813"/>
      <c r="E50" s="814"/>
      <c r="F50" s="92"/>
      <c r="G50" s="719"/>
      <c r="H50" s="724"/>
      <c r="I50" s="722"/>
      <c r="J50" s="722"/>
      <c r="K50" s="723"/>
      <c r="L50" s="731"/>
      <c r="M50" s="732"/>
      <c r="N50" s="732"/>
      <c r="O50" s="733"/>
      <c r="P50" s="964" t="s">
        <v>15</v>
      </c>
      <c r="Q50" s="965"/>
      <c r="R50" s="96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967">
        <f>IF($BB$3="４週",SUM(S50:AT50),IF($BB$3="暦月",SUM(S50:AW50),""))</f>
        <v>64</v>
      </c>
      <c r="AY50" s="968"/>
      <c r="AZ50" s="969">
        <f>IF($BB$3="４週",AX50/4,IF($BB$3="暦月",【記載例】認知症対応型通所!AX50/(【記載例】認知症対応型通所!$BB$8/7),""))</f>
        <v>16</v>
      </c>
      <c r="BA50" s="970"/>
      <c r="BB50" s="797"/>
      <c r="BC50" s="798"/>
      <c r="BD50" s="798"/>
      <c r="BE50" s="798"/>
      <c r="BF50" s="799"/>
    </row>
    <row r="51" spans="2:58" ht="20.25" customHeight="1">
      <c r="B51" s="1026"/>
      <c r="C51" s="815"/>
      <c r="D51" s="816"/>
      <c r="E51" s="817"/>
      <c r="F51" s="92" t="str">
        <f>C49</f>
        <v>機能訓練指導員</v>
      </c>
      <c r="G51" s="818"/>
      <c r="H51" s="724"/>
      <c r="I51" s="722"/>
      <c r="J51" s="722"/>
      <c r="K51" s="723"/>
      <c r="L51" s="807"/>
      <c r="M51" s="782"/>
      <c r="N51" s="782"/>
      <c r="O51" s="783"/>
      <c r="P51" s="971" t="s">
        <v>50</v>
      </c>
      <c r="Q51" s="972"/>
      <c r="R51" s="97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974">
        <f>IF($BB$3="４週",SUM(S51:AT51),IF($BB$3="暦月",SUM(S51:AW51),""))</f>
        <v>48</v>
      </c>
      <c r="AY51" s="975"/>
      <c r="AZ51" s="988">
        <f>IF($BB$3="４週",AX51/4,IF($BB$3="暦月",【記載例】認知症対応型通所!AX51/(【記載例】認知症対応型通所!$BB$8/7),""))</f>
        <v>12</v>
      </c>
      <c r="BA51" s="989"/>
      <c r="BB51" s="800"/>
      <c r="BC51" s="801"/>
      <c r="BD51" s="801"/>
      <c r="BE51" s="801"/>
      <c r="BF51" s="802"/>
    </row>
    <row r="52" spans="2:58" ht="20.25" customHeight="1">
      <c r="B52" s="1026">
        <f>B49+1</f>
        <v>11</v>
      </c>
      <c r="C52" s="809" t="s">
        <v>62</v>
      </c>
      <c r="D52" s="810"/>
      <c r="E52" s="811"/>
      <c r="F52" s="119"/>
      <c r="G52" s="718" t="s">
        <v>197</v>
      </c>
      <c r="H52" s="721" t="s">
        <v>14</v>
      </c>
      <c r="I52" s="722"/>
      <c r="J52" s="722"/>
      <c r="K52" s="723"/>
      <c r="L52" s="728" t="s">
        <v>132</v>
      </c>
      <c r="M52" s="729"/>
      <c r="N52" s="729"/>
      <c r="O52" s="730"/>
      <c r="P52" s="1039" t="s">
        <v>49</v>
      </c>
      <c r="Q52" s="1040"/>
      <c r="R52" s="10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1027"/>
      <c r="AY52" s="1028"/>
      <c r="AZ52" s="1029"/>
      <c r="BA52" s="1030"/>
      <c r="BB52" s="794" t="s">
        <v>136</v>
      </c>
      <c r="BC52" s="795"/>
      <c r="BD52" s="795"/>
      <c r="BE52" s="795"/>
      <c r="BF52" s="796"/>
    </row>
    <row r="53" spans="2:58" ht="20.25" customHeight="1">
      <c r="B53" s="1026"/>
      <c r="C53" s="812"/>
      <c r="D53" s="813"/>
      <c r="E53" s="814"/>
      <c r="F53" s="92"/>
      <c r="G53" s="719"/>
      <c r="H53" s="724"/>
      <c r="I53" s="722"/>
      <c r="J53" s="722"/>
      <c r="K53" s="723"/>
      <c r="L53" s="731"/>
      <c r="M53" s="732"/>
      <c r="N53" s="732"/>
      <c r="O53" s="733"/>
      <c r="P53" s="964" t="s">
        <v>15</v>
      </c>
      <c r="Q53" s="965"/>
      <c r="R53" s="96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967">
        <f>IF($BB$3="４週",SUM(S53:AT53),IF($BB$3="暦月",SUM(S53:AW53),""))</f>
        <v>48</v>
      </c>
      <c r="AY53" s="968"/>
      <c r="AZ53" s="969">
        <f>IF($BB$3="４週",AX53/4,IF($BB$3="暦月",【記載例】認知症対応型通所!AX53/(【記載例】認知症対応型通所!$BB$8/7),""))</f>
        <v>12</v>
      </c>
      <c r="BA53" s="970"/>
      <c r="BB53" s="797"/>
      <c r="BC53" s="798"/>
      <c r="BD53" s="798"/>
      <c r="BE53" s="798"/>
      <c r="BF53" s="799"/>
    </row>
    <row r="54" spans="2:58" ht="20.25" customHeight="1">
      <c r="B54" s="1026"/>
      <c r="C54" s="815"/>
      <c r="D54" s="816"/>
      <c r="E54" s="817"/>
      <c r="F54" s="92" t="str">
        <f>C52</f>
        <v>機能訓練指導員</v>
      </c>
      <c r="G54" s="818"/>
      <c r="H54" s="724"/>
      <c r="I54" s="722"/>
      <c r="J54" s="722"/>
      <c r="K54" s="723"/>
      <c r="L54" s="807"/>
      <c r="M54" s="782"/>
      <c r="N54" s="782"/>
      <c r="O54" s="783"/>
      <c r="P54" s="971" t="s">
        <v>50</v>
      </c>
      <c r="Q54" s="972"/>
      <c r="R54" s="97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974">
        <f>IF($BB$3="４週",SUM(S54:AT54),IF($BB$3="暦月",SUM(S54:AW54),""))</f>
        <v>36</v>
      </c>
      <c r="AY54" s="975"/>
      <c r="AZ54" s="988">
        <f>IF($BB$3="４週",AX54/4,IF($BB$3="暦月",【記載例】認知症対応型通所!AX54/(【記載例】認知症対応型通所!$BB$8/7),""))</f>
        <v>9</v>
      </c>
      <c r="BA54" s="989"/>
      <c r="BB54" s="800"/>
      <c r="BC54" s="801"/>
      <c r="BD54" s="801"/>
      <c r="BE54" s="801"/>
      <c r="BF54" s="802"/>
    </row>
    <row r="55" spans="2:58" ht="20.25" customHeight="1">
      <c r="B55" s="1026">
        <f>B52+1</f>
        <v>12</v>
      </c>
      <c r="C55" s="809"/>
      <c r="D55" s="810"/>
      <c r="E55" s="811"/>
      <c r="F55" s="119"/>
      <c r="G55" s="718"/>
      <c r="H55" s="721"/>
      <c r="I55" s="722"/>
      <c r="J55" s="722"/>
      <c r="K55" s="723"/>
      <c r="L55" s="728"/>
      <c r="M55" s="729"/>
      <c r="N55" s="729"/>
      <c r="O55" s="730"/>
      <c r="P55" s="1039" t="s">
        <v>49</v>
      </c>
      <c r="Q55" s="1040"/>
      <c r="R55" s="10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1027"/>
      <c r="AY55" s="1028"/>
      <c r="AZ55" s="1029"/>
      <c r="BA55" s="1030"/>
      <c r="BB55" s="779"/>
      <c r="BC55" s="729"/>
      <c r="BD55" s="729"/>
      <c r="BE55" s="729"/>
      <c r="BF55" s="730"/>
    </row>
    <row r="56" spans="2:58" ht="20.25" customHeight="1">
      <c r="B56" s="1026"/>
      <c r="C56" s="812"/>
      <c r="D56" s="813"/>
      <c r="E56" s="814"/>
      <c r="F56" s="92"/>
      <c r="G56" s="719"/>
      <c r="H56" s="724"/>
      <c r="I56" s="722"/>
      <c r="J56" s="722"/>
      <c r="K56" s="723"/>
      <c r="L56" s="731"/>
      <c r="M56" s="732"/>
      <c r="N56" s="732"/>
      <c r="O56" s="733"/>
      <c r="P56" s="964" t="s">
        <v>15</v>
      </c>
      <c r="Q56" s="965"/>
      <c r="R56" s="96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967">
        <f>IF($BB$3="４週",SUM(S56:AT56),IF($BB$3="暦月",SUM(S56:AW56),""))</f>
        <v>0</v>
      </c>
      <c r="AY56" s="968"/>
      <c r="AZ56" s="969">
        <f>IF($BB$3="４週",AX56/4,IF($BB$3="暦月",【記載例】認知症対応型通所!AX56/(【記載例】認知症対応型通所!$BB$8/7),""))</f>
        <v>0</v>
      </c>
      <c r="BA56" s="970"/>
      <c r="BB56" s="780"/>
      <c r="BC56" s="732"/>
      <c r="BD56" s="732"/>
      <c r="BE56" s="732"/>
      <c r="BF56" s="733"/>
    </row>
    <row r="57" spans="2:58" ht="20.25" customHeight="1">
      <c r="B57" s="1026"/>
      <c r="C57" s="815"/>
      <c r="D57" s="816"/>
      <c r="E57" s="817"/>
      <c r="F57" s="92">
        <f>C55</f>
        <v>0</v>
      </c>
      <c r="G57" s="818"/>
      <c r="H57" s="724"/>
      <c r="I57" s="722"/>
      <c r="J57" s="722"/>
      <c r="K57" s="723"/>
      <c r="L57" s="807"/>
      <c r="M57" s="782"/>
      <c r="N57" s="782"/>
      <c r="O57" s="783"/>
      <c r="P57" s="971" t="s">
        <v>50</v>
      </c>
      <c r="Q57" s="972"/>
      <c r="R57" s="97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974">
        <f>IF($BB$3="４週",SUM(S57:AT57),IF($BB$3="暦月",SUM(S57:AW57),""))</f>
        <v>0</v>
      </c>
      <c r="AY57" s="975"/>
      <c r="AZ57" s="988">
        <f>IF($BB$3="４週",AX57/4,IF($BB$3="暦月",【記載例】認知症対応型通所!AX57/(【記載例】認知症対応型通所!$BB$8/7),""))</f>
        <v>0</v>
      </c>
      <c r="BA57" s="989"/>
      <c r="BB57" s="781"/>
      <c r="BC57" s="782"/>
      <c r="BD57" s="782"/>
      <c r="BE57" s="782"/>
      <c r="BF57" s="783"/>
    </row>
    <row r="58" spans="2:58" ht="20.25" customHeight="1">
      <c r="B58" s="1026">
        <f>B55+1</f>
        <v>13</v>
      </c>
      <c r="C58" s="809"/>
      <c r="D58" s="810"/>
      <c r="E58" s="811"/>
      <c r="F58" s="119"/>
      <c r="G58" s="718"/>
      <c r="H58" s="721"/>
      <c r="I58" s="722"/>
      <c r="J58" s="722"/>
      <c r="K58" s="723"/>
      <c r="L58" s="728"/>
      <c r="M58" s="729"/>
      <c r="N58" s="729"/>
      <c r="O58" s="730"/>
      <c r="P58" s="1039" t="s">
        <v>49</v>
      </c>
      <c r="Q58" s="1040"/>
      <c r="R58" s="10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1027"/>
      <c r="AY58" s="1028"/>
      <c r="AZ58" s="1029"/>
      <c r="BA58" s="1030"/>
      <c r="BB58" s="779"/>
      <c r="BC58" s="729"/>
      <c r="BD58" s="729"/>
      <c r="BE58" s="729"/>
      <c r="BF58" s="730"/>
    </row>
    <row r="59" spans="2:58" ht="20.25" customHeight="1">
      <c r="B59" s="1026"/>
      <c r="C59" s="812"/>
      <c r="D59" s="813"/>
      <c r="E59" s="814"/>
      <c r="F59" s="92"/>
      <c r="G59" s="719"/>
      <c r="H59" s="724"/>
      <c r="I59" s="722"/>
      <c r="J59" s="722"/>
      <c r="K59" s="723"/>
      <c r="L59" s="731"/>
      <c r="M59" s="732"/>
      <c r="N59" s="732"/>
      <c r="O59" s="733"/>
      <c r="P59" s="964" t="s">
        <v>15</v>
      </c>
      <c r="Q59" s="965"/>
      <c r="R59" s="96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967">
        <f>IF($BB$3="４週",SUM(S59:AT59),IF($BB$3="暦月",SUM(S59:AW59),""))</f>
        <v>0</v>
      </c>
      <c r="AY59" s="968"/>
      <c r="AZ59" s="969">
        <f>IF($BB$3="４週",AX59/4,IF($BB$3="暦月",【記載例】認知症対応型通所!AX59/(【記載例】認知症対応型通所!$BB$8/7),""))</f>
        <v>0</v>
      </c>
      <c r="BA59" s="970"/>
      <c r="BB59" s="780"/>
      <c r="BC59" s="732"/>
      <c r="BD59" s="732"/>
      <c r="BE59" s="732"/>
      <c r="BF59" s="733"/>
    </row>
    <row r="60" spans="2:58" ht="20.25" customHeight="1" thickBot="1">
      <c r="B60" s="1067"/>
      <c r="C60" s="815"/>
      <c r="D60" s="816"/>
      <c r="E60" s="817"/>
      <c r="F60" s="95">
        <f>C58</f>
        <v>0</v>
      </c>
      <c r="G60" s="720"/>
      <c r="H60" s="725"/>
      <c r="I60" s="726"/>
      <c r="J60" s="726"/>
      <c r="K60" s="727"/>
      <c r="L60" s="734"/>
      <c r="M60" s="735"/>
      <c r="N60" s="735"/>
      <c r="O60" s="736"/>
      <c r="P60" s="1042" t="s">
        <v>50</v>
      </c>
      <c r="Q60" s="1043"/>
      <c r="R60" s="1044"/>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974">
        <f>IF($BB$3="４週",SUM(S60:AT60),IF($BB$3="暦月",SUM(S60:AW60),""))</f>
        <v>0</v>
      </c>
      <c r="AY60" s="975"/>
      <c r="AZ60" s="988">
        <f>IF($BB$3="４週",AX60/4,IF($BB$3="暦月",【記載例】認知症対応型通所!AX60/(【記載例】認知症対応型通所!$BB$8/7),""))</f>
        <v>0</v>
      </c>
      <c r="BA60" s="989"/>
      <c r="BB60" s="819"/>
      <c r="BC60" s="735"/>
      <c r="BD60" s="735"/>
      <c r="BE60" s="735"/>
      <c r="BF60" s="736"/>
    </row>
    <row r="61" spans="2:58" s="192" customFormat="1" ht="6" customHeight="1" thickBot="1">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c r="B62" s="276"/>
      <c r="C62" s="277"/>
      <c r="D62" s="277"/>
      <c r="E62" s="277"/>
      <c r="F62" s="193"/>
      <c r="G62" s="740" t="s">
        <v>193</v>
      </c>
      <c r="H62" s="740"/>
      <c r="I62" s="740"/>
      <c r="J62" s="740"/>
      <c r="K62" s="741"/>
      <c r="L62" s="271"/>
      <c r="M62" s="746" t="s">
        <v>60</v>
      </c>
      <c r="N62" s="747"/>
      <c r="O62" s="747"/>
      <c r="P62" s="747"/>
      <c r="Q62" s="747"/>
      <c r="R62" s="7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712">
        <f>IF(SUMIF($F$22:$F$60, $M62, AX$22:AX$60)=0,"",SUMIF($F$22:$F$60, $M62, AX$22:AX$60))</f>
        <v>196</v>
      </c>
      <c r="AY62" s="713"/>
      <c r="AZ62" s="714">
        <f t="shared" ref="AZ62:AZ64" si="3">IF(AX62="","",IF($BB$3="４週",AX62/4,IF($BB$3="暦月",AX62/($BB$8/7),"")))</f>
        <v>49</v>
      </c>
      <c r="BA62" s="715"/>
      <c r="BB62" s="1045"/>
      <c r="BC62" s="1046"/>
      <c r="BD62" s="1046"/>
      <c r="BE62" s="1046"/>
      <c r="BF62" s="1047"/>
    </row>
    <row r="63" spans="2:58" ht="20.100000000000001" customHeight="1">
      <c r="B63" s="278"/>
      <c r="C63" s="208"/>
      <c r="D63" s="208"/>
      <c r="E63" s="208"/>
      <c r="F63" s="195"/>
      <c r="G63" s="742"/>
      <c r="H63" s="742"/>
      <c r="I63" s="742"/>
      <c r="J63" s="742"/>
      <c r="K63" s="743"/>
      <c r="L63" s="275"/>
      <c r="M63" s="749" t="s">
        <v>5</v>
      </c>
      <c r="N63" s="750"/>
      <c r="O63" s="750"/>
      <c r="P63" s="750"/>
      <c r="Q63" s="750"/>
      <c r="R63" s="751"/>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712">
        <f>IF(SUMIF($F$22:$F$60, $M63, AX$22:AX$60)=0,"",SUMIF($F$22:$F$60, $M63, AX$22:AX$60))</f>
        <v>112</v>
      </c>
      <c r="AY63" s="713"/>
      <c r="AZ63" s="714">
        <f t="shared" si="3"/>
        <v>28</v>
      </c>
      <c r="BA63" s="715"/>
      <c r="BB63" s="1048"/>
      <c r="BC63" s="1049"/>
      <c r="BD63" s="1049"/>
      <c r="BE63" s="1049"/>
      <c r="BF63" s="1050"/>
    </row>
    <row r="64" spans="2:58" ht="20.25" customHeight="1">
      <c r="B64" s="269"/>
      <c r="C64" s="270"/>
      <c r="D64" s="270"/>
      <c r="E64" s="270"/>
      <c r="F64" s="195"/>
      <c r="G64" s="744"/>
      <c r="H64" s="744"/>
      <c r="I64" s="744"/>
      <c r="J64" s="744"/>
      <c r="K64" s="745"/>
      <c r="L64" s="275"/>
      <c r="M64" s="749" t="s">
        <v>61</v>
      </c>
      <c r="N64" s="750"/>
      <c r="O64" s="750"/>
      <c r="P64" s="750"/>
      <c r="Q64" s="750"/>
      <c r="R64" s="751"/>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712">
        <f>IF(SUMIF($F$22:$F$60, $M64, AX$22:AX$60)=0,"",SUMIF($F$22:$F$60, $M64, AX$22:AX$60))</f>
        <v>392</v>
      </c>
      <c r="AY64" s="713"/>
      <c r="AZ64" s="714">
        <f t="shared" si="3"/>
        <v>98</v>
      </c>
      <c r="BA64" s="715"/>
      <c r="BB64" s="1048"/>
      <c r="BC64" s="1049"/>
      <c r="BD64" s="1049"/>
      <c r="BE64" s="1049"/>
      <c r="BF64" s="1050"/>
    </row>
    <row r="65" spans="1:73" ht="20.25" customHeight="1">
      <c r="B65" s="194"/>
      <c r="C65" s="195"/>
      <c r="D65" s="195"/>
      <c r="E65" s="195"/>
      <c r="F65" s="195"/>
      <c r="G65" s="1068" t="s">
        <v>194</v>
      </c>
      <c r="H65" s="1068"/>
      <c r="I65" s="1068"/>
      <c r="J65" s="1068"/>
      <c r="K65" s="1068"/>
      <c r="L65" s="1068"/>
      <c r="M65" s="1068"/>
      <c r="N65" s="1068"/>
      <c r="O65" s="1068"/>
      <c r="P65" s="1068"/>
      <c r="Q65" s="1068"/>
      <c r="R65" s="1069"/>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1058"/>
      <c r="AY65" s="1059"/>
      <c r="AZ65" s="1059"/>
      <c r="BA65" s="1060"/>
      <c r="BB65" s="1048"/>
      <c r="BC65" s="1049"/>
      <c r="BD65" s="1049"/>
      <c r="BE65" s="1049"/>
      <c r="BF65" s="1050"/>
    </row>
    <row r="66" spans="1:73" ht="20.25" customHeight="1" thickBot="1">
      <c r="B66" s="196"/>
      <c r="C66" s="197"/>
      <c r="D66" s="197"/>
      <c r="E66" s="197"/>
      <c r="F66" s="197"/>
      <c r="G66" s="1070" t="s">
        <v>195</v>
      </c>
      <c r="H66" s="1070"/>
      <c r="I66" s="1070"/>
      <c r="J66" s="1070"/>
      <c r="K66" s="1070"/>
      <c r="L66" s="1070"/>
      <c r="M66" s="1070"/>
      <c r="N66" s="1070"/>
      <c r="O66" s="1070"/>
      <c r="P66" s="1070"/>
      <c r="Q66" s="1070"/>
      <c r="R66" s="1071"/>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1061"/>
      <c r="AY66" s="1062"/>
      <c r="AZ66" s="1062"/>
      <c r="BA66" s="1063"/>
      <c r="BB66" s="1048"/>
      <c r="BC66" s="1049"/>
      <c r="BD66" s="1049"/>
      <c r="BE66" s="1049"/>
      <c r="BF66" s="1050"/>
    </row>
    <row r="67" spans="1:73" ht="18.75" customHeight="1">
      <c r="B67" s="958" t="s">
        <v>196</v>
      </c>
      <c r="C67" s="959"/>
      <c r="D67" s="959"/>
      <c r="E67" s="959"/>
      <c r="F67" s="959"/>
      <c r="G67" s="959"/>
      <c r="H67" s="959"/>
      <c r="I67" s="959"/>
      <c r="J67" s="959"/>
      <c r="K67" s="960"/>
      <c r="L67" s="1054" t="s">
        <v>60</v>
      </c>
      <c r="M67" s="1054"/>
      <c r="N67" s="1054"/>
      <c r="O67" s="1054"/>
      <c r="P67" s="1054"/>
      <c r="Q67" s="1054"/>
      <c r="R67" s="1055"/>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1061"/>
      <c r="AY67" s="1062"/>
      <c r="AZ67" s="1062"/>
      <c r="BA67" s="1063"/>
      <c r="BB67" s="1048"/>
      <c r="BC67" s="1049"/>
      <c r="BD67" s="1049"/>
      <c r="BE67" s="1049"/>
      <c r="BF67" s="1050"/>
    </row>
    <row r="68" spans="1:73" ht="18.75" customHeight="1">
      <c r="B68" s="958"/>
      <c r="C68" s="959"/>
      <c r="D68" s="959"/>
      <c r="E68" s="959"/>
      <c r="F68" s="959"/>
      <c r="G68" s="959"/>
      <c r="H68" s="959"/>
      <c r="I68" s="959"/>
      <c r="J68" s="959"/>
      <c r="K68" s="960"/>
      <c r="L68" s="1056" t="s">
        <v>5</v>
      </c>
      <c r="M68" s="1056"/>
      <c r="N68" s="1056"/>
      <c r="O68" s="1056"/>
      <c r="P68" s="1056"/>
      <c r="Q68" s="1056"/>
      <c r="R68" s="1057"/>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1061"/>
      <c r="AY68" s="1062"/>
      <c r="AZ68" s="1062"/>
      <c r="BA68" s="1063"/>
      <c r="BB68" s="1048"/>
      <c r="BC68" s="1049"/>
      <c r="BD68" s="1049"/>
      <c r="BE68" s="1049"/>
      <c r="BF68" s="1050"/>
    </row>
    <row r="69" spans="1:73" ht="18.75" customHeight="1">
      <c r="B69" s="958"/>
      <c r="C69" s="959"/>
      <c r="D69" s="959"/>
      <c r="E69" s="959"/>
      <c r="F69" s="959"/>
      <c r="G69" s="959"/>
      <c r="H69" s="959"/>
      <c r="I69" s="959"/>
      <c r="J69" s="959"/>
      <c r="K69" s="960"/>
      <c r="L69" s="1056" t="s">
        <v>61</v>
      </c>
      <c r="M69" s="1056"/>
      <c r="N69" s="1056"/>
      <c r="O69" s="1056"/>
      <c r="P69" s="1056"/>
      <c r="Q69" s="1056"/>
      <c r="R69" s="1057"/>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1061"/>
      <c r="AY69" s="1062"/>
      <c r="AZ69" s="1062"/>
      <c r="BA69" s="1063"/>
      <c r="BB69" s="1048"/>
      <c r="BC69" s="1049"/>
      <c r="BD69" s="1049"/>
      <c r="BE69" s="1049"/>
      <c r="BF69" s="1050"/>
    </row>
    <row r="70" spans="1:73" ht="18.75" customHeight="1">
      <c r="B70" s="958"/>
      <c r="C70" s="959"/>
      <c r="D70" s="959"/>
      <c r="E70" s="959"/>
      <c r="F70" s="959"/>
      <c r="G70" s="959"/>
      <c r="H70" s="959"/>
      <c r="I70" s="959"/>
      <c r="J70" s="959"/>
      <c r="K70" s="960"/>
      <c r="L70" s="1056" t="s">
        <v>62</v>
      </c>
      <c r="M70" s="1056"/>
      <c r="N70" s="1056"/>
      <c r="O70" s="1056"/>
      <c r="P70" s="1056"/>
      <c r="Q70" s="1056"/>
      <c r="R70" s="1057"/>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1061"/>
      <c r="AY70" s="1062"/>
      <c r="AZ70" s="1062"/>
      <c r="BA70" s="1063"/>
      <c r="BB70" s="1048"/>
      <c r="BC70" s="1049"/>
      <c r="BD70" s="1049"/>
      <c r="BE70" s="1049"/>
      <c r="BF70" s="1050"/>
    </row>
    <row r="71" spans="1:73" ht="18.75" customHeight="1" thickBot="1">
      <c r="B71" s="961"/>
      <c r="C71" s="962"/>
      <c r="D71" s="962"/>
      <c r="E71" s="962"/>
      <c r="F71" s="962"/>
      <c r="G71" s="962"/>
      <c r="H71" s="962"/>
      <c r="I71" s="962"/>
      <c r="J71" s="962"/>
      <c r="K71" s="963"/>
      <c r="L71" s="805"/>
      <c r="M71" s="805"/>
      <c r="N71" s="805"/>
      <c r="O71" s="805"/>
      <c r="P71" s="805"/>
      <c r="Q71" s="805"/>
      <c r="R71" s="80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1064"/>
      <c r="AY71" s="1065"/>
      <c r="AZ71" s="1065"/>
      <c r="BA71" s="1066"/>
      <c r="BB71" s="1051"/>
      <c r="BC71" s="1052"/>
      <c r="BD71" s="1052"/>
      <c r="BE71" s="1052"/>
      <c r="BF71" s="1053"/>
    </row>
    <row r="72" spans="1:73" ht="13.5" customHeight="1">
      <c r="C72" s="198"/>
      <c r="D72" s="198"/>
      <c r="E72" s="198"/>
      <c r="F72" s="198"/>
      <c r="G72" s="199"/>
      <c r="H72" s="200"/>
      <c r="AF72" s="170"/>
    </row>
    <row r="73" spans="1:73" ht="11.45" customHeight="1">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18</vt:i4>
      </vt:variant>
    </vt:vector>
  </HeadingPairs>
  <TitlesOfParts>
    <vt:vector size="29" baseType="lpstr">
      <vt:lpstr>運営状況点検書（認知デイ）</vt:lpstr>
      <vt:lpstr>利用者数一覧表 </vt:lpstr>
      <vt:lpstr>利用者名簿</vt:lpstr>
      <vt:lpstr>非常災害対策計画</vt:lpstr>
      <vt:lpstr>認知症対応型通所（1枚版）</vt:lpstr>
      <vt:lpstr>認知症対応型通所（100名）</vt:lpstr>
      <vt:lpstr>シフト記号表（勤務時間帯）</vt:lpstr>
      <vt:lpstr>プルダウン・リスト</vt:lpstr>
      <vt:lpstr>【記載例】認知症対応型通所</vt:lpstr>
      <vt:lpstr>【記載例】シフト記号表（勤務時間帯）</vt:lpstr>
      <vt:lpstr>記入方法</vt:lpstr>
      <vt:lpstr>'シフト記号表（勤務時間帯）'!【記載例】シフト記号</vt:lpstr>
      <vt:lpstr>【記載例】シフト記号</vt:lpstr>
      <vt:lpstr>【記載例】認知症対応型通所!Print_Area</vt:lpstr>
      <vt:lpstr>'運営状況点検書（認知デイ）'!Print_Area</vt:lpstr>
      <vt:lpstr>記入方法!Print_Area</vt:lpstr>
      <vt:lpstr>'認知症対応型通所（100名）'!Print_Area</vt:lpstr>
      <vt:lpstr>'認知症対応型通所（1枚版）'!Print_Area</vt:lpstr>
      <vt:lpstr>非常災害対策計画!Print_Area</vt:lpstr>
      <vt:lpstr>'利用者数一覧表 '!Print_Area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橋本 直弥</cp:lastModifiedBy>
  <cp:lastPrinted>2022-12-20T05:15:30Z</cp:lastPrinted>
  <dcterms:created xsi:type="dcterms:W3CDTF">2020-01-14T23:47:53Z</dcterms:created>
  <dcterms:modified xsi:type="dcterms:W3CDTF">2022-12-20T05:15:35Z</dcterms:modified>
</cp:coreProperties>
</file>