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238\Desktop\運営の手引き\集団指導\10.居宅介護支援\"/>
    </mc:Choice>
  </mc:AlternateContent>
  <bookViews>
    <workbookView xWindow="765" yWindow="765" windowWidth="17010" windowHeight="11235" tabRatio="665"/>
  </bookViews>
  <sheets>
    <sheet name="運営状況点検書" sheetId="13" r:id="rId1"/>
    <sheet name="非常災害対策計画" sheetId="12" r:id="rId2"/>
    <sheet name="居宅介護支援（１枚版）" sheetId="1" r:id="rId3"/>
    <sheet name="居宅介護支援（100名）" sheetId="9" r:id="rId4"/>
    <sheet name="プルダウン・リスト" sheetId="2" r:id="rId5"/>
    <sheet name="※特定事業所加算用記録" sheetId="11" r:id="rId6"/>
    <sheet name="【記載例】居宅介護支援" sheetId="10" r:id="rId7"/>
    <sheet name="記入方法" sheetId="5" r:id="rId8"/>
  </sheets>
  <definedNames>
    <definedName name="HIT_ROW107" localSheetId="1">非常災害対策計画!#REF!</definedName>
    <definedName name="HIT_ROW109" localSheetId="1">非常災害対策計画!#REF!</definedName>
    <definedName name="HIT_ROW124" localSheetId="1">非常災害対策計画!#REF!</definedName>
    <definedName name="HIT_ROW180" localSheetId="1">非常災害対策計画!#REF!</definedName>
    <definedName name="HIT_ROW81" localSheetId="1">非常災害対策計画!#REF!</definedName>
    <definedName name="_xlnm.Print_Area" localSheetId="6">【記載例】居宅介護支援!$A$1:$BD$51</definedName>
    <definedName name="_xlnm.Print_Area" localSheetId="5">※特定事業所加算用記録!$A$1:$I$102</definedName>
    <definedName name="_xlnm.Print_Area" localSheetId="0">運営状況点検書!$A$1:$Q$365</definedName>
    <definedName name="_xlnm.Print_Area" localSheetId="7">記入方法!$A$1:$O$77</definedName>
    <definedName name="_xlnm.Print_Area" localSheetId="3">'居宅介護支援（100名）'!$A$1:$BD$133</definedName>
    <definedName name="_xlnm.Print_Area" localSheetId="2">'居宅介護支援（１枚版）'!$A$1:$BD$51</definedName>
    <definedName name="_xlnm.Print_Area" localSheetId="1">非常災害対策計画!$A$1:$AA$59</definedName>
    <definedName name="_xlnm.Print_Titles" localSheetId="6">【記載例】居宅介護支援!$1:$13</definedName>
    <definedName name="_xlnm.Print_Titles" localSheetId="3">'居宅介護支援（100名）'!$1:$13</definedName>
    <definedName name="_xlnm.Print_Titles" localSheetId="2">'居宅介護支援（１枚版）'!$1:$13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4" i="13" l="1"/>
  <c r="D44" i="13"/>
  <c r="F44" i="13"/>
  <c r="H44" i="13"/>
  <c r="J44" i="13"/>
  <c r="L44" i="13"/>
  <c r="C47" i="13"/>
  <c r="D47" i="13"/>
  <c r="F47" i="13"/>
  <c r="H47" i="13"/>
  <c r="J47" i="13"/>
  <c r="L47" i="13"/>
  <c r="C68" i="13"/>
  <c r="D68" i="13"/>
  <c r="F68" i="13"/>
  <c r="H68" i="13"/>
  <c r="J68" i="13"/>
  <c r="L68" i="13"/>
  <c r="F216" i="13"/>
  <c r="M216" i="13" s="1"/>
  <c r="I222" i="13" s="1"/>
  <c r="I19" i="11"/>
  <c r="G45" i="11"/>
  <c r="H45" i="11" s="1"/>
  <c r="G46" i="11"/>
  <c r="H46" i="11" s="1"/>
  <c r="G47" i="11"/>
  <c r="H47" i="11" s="1"/>
  <c r="I52" i="11"/>
  <c r="H48" i="11" l="1"/>
  <c r="H126" i="9"/>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<sst xmlns="http://schemas.openxmlformats.org/spreadsheetml/2006/main" count="1151" uniqueCount="669">
  <si>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</si>
  <si>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</si>
  <si>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</si>
  <si>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</si>
  <si>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</si>
  <si>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</si>
  <si>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</si>
  <si>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</si>
  <si>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</si>
  <si>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</si>
  <si>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</si>
  <si>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</si>
  <si>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</si>
  <si>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</si>
  <si>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</si>
  <si>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</si>
  <si>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</si>
  <si>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</si>
  <si>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</si>
  <si>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</si>
  <si>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</si>
  <si>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</si>
  <si>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</si>
  <si>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</si>
  <si>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</si>
  <si>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</si>
  <si>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</si>
  <si>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</si>
  <si>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</si>
  <si>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</si>
  <si>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</si>
  <si>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</si>
  <si>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</si>
  <si>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</si>
  <si>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</si>
  <si>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</si>
  <si>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</si>
  <si>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</si>
  <si>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</si>
  <si>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</si>
  <si>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</si>
  <si>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</si>
  <si>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</si>
  <si>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</si>
  <si>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</si>
  <si>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</si>
  <si>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</si>
  <si>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</si>
  <si>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</si>
  <si>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</si>
  <si>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</si>
  <si>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</si>
  <si>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</si>
  <si>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</si>
  <si>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</si>
  <si>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</si>
  <si>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</si>
  <si>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</si>
  <si>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</si>
  <si>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</si>
  <si>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</si>
  <si>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</si>
  <si>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</si>
  <si>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</si>
  <si>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</si>
  <si>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</si>
  <si>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</si>
  <si>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</si>
  <si>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</si>
  <si>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</si>
  <si>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</si>
  <si>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</si>
  <si>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</si>
  <si>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</si>
  <si>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</si>
  <si>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</si>
  <si>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</si>
  <si>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</si>
  <si>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</si>
  <si>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</si>
  <si>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</si>
  <si>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</si>
  <si>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</si>
  <si>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</si>
  <si>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</si>
  <si>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</si>
  <si>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</si>
  <si>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</si>
  <si>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</si>
  <si>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</si>
  <si>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</si>
  <si>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</si>
  <si>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</si>
  <si>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</si>
  <si>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</si>
  <si>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</si>
  <si>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</si>
  <si>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</si>
  <si>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</si>
  <si>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</si>
  <si>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</si>
  <si>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</si>
  <si>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</si>
  <si>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</si>
  <si>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</si>
  <si>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</si>
  <si>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</si>
  <si>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</si>
  <si>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</si>
  <si>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</si>
  <si>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</si>
  <si>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</si>
  <si>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</si>
  <si>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</si>
  <si>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</si>
  <si>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</si>
  <si>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</si>
  <si>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</si>
  <si>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</si>
  <si>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</si>
  <si>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</si>
  <si>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</si>
  <si>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</si>
  <si>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</si>
  <si>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</si>
  <si>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</si>
  <si>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</si>
  <si>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</si>
  <si>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</si>
  <si>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</si>
  <si>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</si>
  <si>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</si>
  <si>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</si>
  <si>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</si>
  <si>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</si>
  <si>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</si>
  <si>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</si>
  <si>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</si>
  <si>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</si>
  <si>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</si>
  <si>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</si>
  <si>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</si>
  <si>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</si>
  <si>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</si>
  <si>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</si>
  <si>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</si>
  <si>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</si>
  <si>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</si>
  <si>
    <t>　　年　　月　　日</t>
    <rPh sb="2" eb="3">
      <t>ネン</t>
    </rPh>
    <rPh sb="5" eb="6">
      <t>ガツ</t>
    </rPh>
    <rPh sb="8" eb="9">
      <t>ニチ</t>
    </rPh>
    <phoneticPr fontId="2"/>
  </si>
  <si>
    <t>開催年月日</t>
    <rPh sb="0" eb="2">
      <t>カイサイ</t>
    </rPh>
    <rPh sb="2" eb="5">
      <t>ネンガッピ</t>
    </rPh>
    <phoneticPr fontId="2"/>
  </si>
  <si>
    <t>　同一法人内に留まらず、他の法人が運営する事業所の職員も参画した事例検討会等の取組を率先して実施している。</t>
    <rPh sb="1" eb="3">
      <t>ドウイツ</t>
    </rPh>
    <rPh sb="3" eb="5">
      <t>ホウジン</t>
    </rPh>
    <rPh sb="5" eb="6">
      <t>ナイ</t>
    </rPh>
    <rPh sb="7" eb="8">
      <t>トド</t>
    </rPh>
    <rPh sb="12" eb="13">
      <t>タ</t>
    </rPh>
    <rPh sb="14" eb="16">
      <t>ホウジン</t>
    </rPh>
    <rPh sb="17" eb="19">
      <t>ウンエイ</t>
    </rPh>
    <rPh sb="21" eb="24">
      <t>ジギョウショ</t>
    </rPh>
    <rPh sb="25" eb="27">
      <t>ショクイン</t>
    </rPh>
    <rPh sb="28" eb="30">
      <t>サンカク</t>
    </rPh>
    <rPh sb="32" eb="34">
      <t>ジレイ</t>
    </rPh>
    <rPh sb="34" eb="37">
      <t>ケントウカイ</t>
    </rPh>
    <rPh sb="37" eb="38">
      <t>トウ</t>
    </rPh>
    <rPh sb="39" eb="41">
      <t>トリクミ</t>
    </rPh>
    <rPh sb="42" eb="44">
      <t>ソッセン</t>
    </rPh>
    <rPh sb="46" eb="48">
      <t>ジッシ</t>
    </rPh>
    <phoneticPr fontId="22"/>
  </si>
  <si>
    <t>【加算Ⅰ・Ⅱ・Ⅲ・Ａ】</t>
    <rPh sb="1" eb="3">
      <t>カサン</t>
    </rPh>
    <phoneticPr fontId="2"/>
  </si>
  <si>
    <t>１０　他法人が運営する事業所と共同研修会等の実施ついて　イ（１２）関係</t>
    <rPh sb="3" eb="4">
      <t>タ</t>
    </rPh>
    <rPh sb="4" eb="6">
      <t>ホウジン</t>
    </rPh>
    <rPh sb="7" eb="9">
      <t>ウンエイ</t>
    </rPh>
    <rPh sb="11" eb="14">
      <t>ジギョウショ</t>
    </rPh>
    <rPh sb="15" eb="17">
      <t>キョウドウ</t>
    </rPh>
    <rPh sb="17" eb="19">
      <t>ケンシュウ</t>
    </rPh>
    <rPh sb="19" eb="20">
      <t>カイ</t>
    </rPh>
    <rPh sb="20" eb="21">
      <t>トウ</t>
    </rPh>
    <rPh sb="22" eb="24">
      <t>ジッシ</t>
    </rPh>
    <rPh sb="33" eb="35">
      <t>カンケイ</t>
    </rPh>
    <phoneticPr fontId="22"/>
  </si>
  <si>
    <t>有　　　・　　　無</t>
    <phoneticPr fontId="22"/>
  </si>
  <si>
    <t>　介護支援専門員実務研修の科目「ケアマネジメントの基礎技術に関する実習」に協力体制を確保している。</t>
    <rPh sb="1" eb="3">
      <t>カイゴ</t>
    </rPh>
    <rPh sb="3" eb="5">
      <t>シエン</t>
    </rPh>
    <rPh sb="5" eb="8">
      <t>センモンイン</t>
    </rPh>
    <rPh sb="8" eb="10">
      <t>ジツム</t>
    </rPh>
    <rPh sb="10" eb="12">
      <t>ケンシュウ</t>
    </rPh>
    <rPh sb="13" eb="15">
      <t>カモク</t>
    </rPh>
    <rPh sb="25" eb="27">
      <t>キソ</t>
    </rPh>
    <rPh sb="27" eb="29">
      <t>ギジュツ</t>
    </rPh>
    <rPh sb="30" eb="31">
      <t>カン</t>
    </rPh>
    <rPh sb="33" eb="35">
      <t>ジッシュウ</t>
    </rPh>
    <rPh sb="37" eb="39">
      <t>キョウリョク</t>
    </rPh>
    <rPh sb="39" eb="41">
      <t>タイセイ</t>
    </rPh>
    <rPh sb="42" eb="44">
      <t>カクホ</t>
    </rPh>
    <phoneticPr fontId="22"/>
  </si>
  <si>
    <t>９　実習の受入れについて　イ（１１）関係</t>
    <rPh sb="2" eb="4">
      <t>ジッシュウ</t>
    </rPh>
    <rPh sb="5" eb="7">
      <t>ウケイ</t>
    </rPh>
    <rPh sb="18" eb="20">
      <t>カンケイ</t>
    </rPh>
    <phoneticPr fontId="22"/>
  </si>
  <si>
    <t>　　　　　　　　　　　　　　　　　　　　　当該サービスを位置付けた計画数</t>
    <rPh sb="21" eb="23">
      <t>トウガイ</t>
    </rPh>
    <rPh sb="28" eb="30">
      <t>イチ</t>
    </rPh>
    <rPh sb="30" eb="31">
      <t>ヅ</t>
    </rPh>
    <rPh sb="33" eb="34">
      <t>ケイ</t>
    </rPh>
    <rPh sb="34" eb="36">
      <t>カクスウ</t>
    </rPh>
    <phoneticPr fontId="22"/>
  </si>
  <si>
    <t>※占有率＝　　当該サービスのうち、最も紹介率が高い法人が位置付けられた計画数</t>
    <rPh sb="1" eb="3">
      <t>センユウ</t>
    </rPh>
    <rPh sb="3" eb="4">
      <t>リツ</t>
    </rPh>
    <rPh sb="7" eb="9">
      <t>トウガイ</t>
    </rPh>
    <rPh sb="17" eb="18">
      <t>モット</t>
    </rPh>
    <rPh sb="19" eb="21">
      <t>ショウカイ</t>
    </rPh>
    <rPh sb="21" eb="22">
      <t>リツ</t>
    </rPh>
    <rPh sb="23" eb="24">
      <t>タカ</t>
    </rPh>
    <rPh sb="25" eb="27">
      <t>ホウジン</t>
    </rPh>
    <rPh sb="28" eb="30">
      <t>イチ</t>
    </rPh>
    <rPh sb="30" eb="31">
      <t>ヅ</t>
    </rPh>
    <rPh sb="35" eb="37">
      <t>ケイカク</t>
    </rPh>
    <rPh sb="37" eb="38">
      <t>スウ</t>
    </rPh>
    <phoneticPr fontId="22"/>
  </si>
  <si>
    <t>　　※　上記に書ききれない場合は行を挿入して追記してください</t>
    <rPh sb="4" eb="6">
      <t>ジョウキ</t>
    </rPh>
    <rPh sb="7" eb="8">
      <t>カ</t>
    </rPh>
    <rPh sb="13" eb="15">
      <t>バアイ</t>
    </rPh>
    <rPh sb="16" eb="17">
      <t>ギョウ</t>
    </rPh>
    <rPh sb="18" eb="20">
      <t>ソウニュウ</t>
    </rPh>
    <rPh sb="22" eb="24">
      <t>ツイキ</t>
    </rPh>
    <phoneticPr fontId="22"/>
  </si>
  <si>
    <t>　　　　　　占有率：　　　　　　　　　　％</t>
    <rPh sb="6" eb="8">
      <t>センユウ</t>
    </rPh>
    <rPh sb="8" eb="9">
      <t>リツ</t>
    </rPh>
    <phoneticPr fontId="22"/>
  </si>
  <si>
    <t>　　　　　　法人名：</t>
    <rPh sb="6" eb="8">
      <t>ホウジン</t>
    </rPh>
    <rPh sb="8" eb="9">
      <t>メイ</t>
    </rPh>
    <phoneticPr fontId="22"/>
  </si>
  <si>
    <t xml:space="preserve">       法人</t>
    <phoneticPr fontId="22"/>
  </si>
  <si>
    <r>
      <t>　　　･【</t>
    </r>
    <r>
      <rPr>
        <sz val="9"/>
        <color indexed="8"/>
        <rFont val="ＭＳ Ｐゴシック"/>
        <family val="3"/>
        <charset val="128"/>
      </rPr>
      <t>適用されているサービス名称を記載</t>
    </r>
    <r>
      <rPr>
        <sz val="11"/>
        <color theme="1"/>
        <rFont val="游ゴシック"/>
        <family val="2"/>
        <charset val="128"/>
        <scheme val="minor"/>
      </rPr>
      <t>】において、紹介率が最も高い</t>
    </r>
    <rPh sb="27" eb="29">
      <t>ショウカイ</t>
    </rPh>
    <rPh sb="29" eb="30">
      <t>リツ</t>
    </rPh>
    <rPh sb="31" eb="32">
      <t>モット</t>
    </rPh>
    <rPh sb="33" eb="34">
      <t>タカ</t>
    </rPh>
    <phoneticPr fontId="22"/>
  </si>
  <si>
    <t>※有無にかかわらず左記を記載すること。</t>
    <rPh sb="1" eb="3">
      <t>ウム</t>
    </rPh>
    <rPh sb="9" eb="11">
      <t>サキ</t>
    </rPh>
    <rPh sb="12" eb="14">
      <t>キサイ</t>
    </rPh>
    <phoneticPr fontId="22"/>
  </si>
  <si>
    <r>
      <t xml:space="preserve">    　･【</t>
    </r>
    <r>
      <rPr>
        <sz val="9"/>
        <color indexed="8"/>
        <rFont val="ＭＳ Ｐゴシック"/>
        <family val="3"/>
        <charset val="128"/>
      </rPr>
      <t>適用されているサービス名称を記載</t>
    </r>
    <r>
      <rPr>
        <sz val="11"/>
        <color theme="1"/>
        <rFont val="游ゴシック"/>
        <family val="2"/>
        <charset val="128"/>
        <scheme val="minor"/>
      </rPr>
      <t>】において、紹介率が最も高い</t>
    </r>
    <rPh sb="7" eb="9">
      <t>テキヨウ</t>
    </rPh>
    <rPh sb="18" eb="20">
      <t>メイショウ</t>
    </rPh>
    <rPh sb="21" eb="23">
      <t>キサイ</t>
    </rPh>
    <rPh sb="29" eb="31">
      <t>ショウカイ</t>
    </rPh>
    <rPh sb="31" eb="32">
      <t>リツ</t>
    </rPh>
    <rPh sb="33" eb="34">
      <t>モット</t>
    </rPh>
    <rPh sb="35" eb="36">
      <t>タカ</t>
    </rPh>
    <phoneticPr fontId="22"/>
  </si>
  <si>
    <t>有　　・　　無</t>
  </si>
  <si>
    <t>　イ　特定事業所集中減算が適用されている。</t>
    <phoneticPr fontId="2"/>
  </si>
  <si>
    <t>　ア 運営基準減算が適用されている。</t>
    <phoneticPr fontId="2"/>
  </si>
  <si>
    <t>８　減算の適応について　イ（９）関係</t>
    <rPh sb="2" eb="4">
      <t>ゲンサン</t>
    </rPh>
    <rPh sb="5" eb="7">
      <t>テキオウ</t>
    </rPh>
    <rPh sb="16" eb="18">
      <t>カンケイ</t>
    </rPh>
    <phoneticPr fontId="22"/>
  </si>
  <si>
    <t>参加年月日：</t>
    <rPh sb="0" eb="2">
      <t>サンカ</t>
    </rPh>
    <rPh sb="2" eb="5">
      <t>ネンガッピ</t>
    </rPh>
    <phoneticPr fontId="22"/>
  </si>
  <si>
    <t>（３）（地域包括支援センター等が開催する事例検討会等がある場合）当該事例検討会等に参加した。</t>
    <rPh sb="4" eb="6">
      <t>チイキ</t>
    </rPh>
    <rPh sb="6" eb="8">
      <t>ホウカツ</t>
    </rPh>
    <rPh sb="8" eb="10">
      <t>シエン</t>
    </rPh>
    <rPh sb="14" eb="15">
      <t>トウ</t>
    </rPh>
    <rPh sb="16" eb="18">
      <t>カイサイ</t>
    </rPh>
    <rPh sb="20" eb="22">
      <t>ジレイ</t>
    </rPh>
    <rPh sb="22" eb="24">
      <t>ケントウ</t>
    </rPh>
    <rPh sb="24" eb="25">
      <t>カイ</t>
    </rPh>
    <rPh sb="25" eb="26">
      <t>トウ</t>
    </rPh>
    <rPh sb="29" eb="31">
      <t>バアイ</t>
    </rPh>
    <rPh sb="32" eb="34">
      <t>トウガイ</t>
    </rPh>
    <rPh sb="34" eb="36">
      <t>ジレイ</t>
    </rPh>
    <rPh sb="36" eb="39">
      <t>ケントウカイ</t>
    </rPh>
    <rPh sb="39" eb="40">
      <t>トウ</t>
    </rPh>
    <rPh sb="41" eb="43">
      <t>サンカ</t>
    </rPh>
    <phoneticPr fontId="22"/>
  </si>
  <si>
    <t>具体的な体制：</t>
    <rPh sb="0" eb="3">
      <t>グタイテキ</t>
    </rPh>
    <rPh sb="4" eb="6">
      <t>タイセイ</t>
    </rPh>
    <phoneticPr fontId="22"/>
  </si>
  <si>
    <t>（２）地域包括支援センターから支援困難な利用者の紹介があった場合には、引き受けられる体制を整えている。</t>
    <rPh sb="3" eb="5">
      <t>チイキ</t>
    </rPh>
    <rPh sb="5" eb="7">
      <t>ホウカツ</t>
    </rPh>
    <rPh sb="7" eb="9">
      <t>シエン</t>
    </rPh>
    <rPh sb="15" eb="17">
      <t>シエン</t>
    </rPh>
    <rPh sb="17" eb="19">
      <t>コンナン</t>
    </rPh>
    <rPh sb="20" eb="23">
      <t>リヨウシャ</t>
    </rPh>
    <rPh sb="24" eb="26">
      <t>ショウカイ</t>
    </rPh>
    <rPh sb="30" eb="32">
      <t>バアイ</t>
    </rPh>
    <rPh sb="35" eb="36">
      <t>ヒ</t>
    </rPh>
    <rPh sb="37" eb="38">
      <t>ウ</t>
    </rPh>
    <rPh sb="42" eb="44">
      <t>タイセイ</t>
    </rPh>
    <rPh sb="45" eb="46">
      <t>トトノ</t>
    </rPh>
    <phoneticPr fontId="22"/>
  </si>
  <si>
    <t>件</t>
    <rPh sb="0" eb="1">
      <t>ケン</t>
    </rPh>
    <phoneticPr fontId="22"/>
  </si>
  <si>
    <t>開始件数：</t>
    <rPh sb="0" eb="2">
      <t>カイシ</t>
    </rPh>
    <rPh sb="2" eb="4">
      <t>ケンスウ</t>
    </rPh>
    <phoneticPr fontId="22"/>
  </si>
  <si>
    <t>有　　　・　　　無</t>
    <phoneticPr fontId="22"/>
  </si>
  <si>
    <t>（１）（地域包括支援センターから支援困難な利用者の紹介があった場合）当該利用者に居宅介護支援の提供を開始した。</t>
    <rPh sb="4" eb="6">
      <t>チイキ</t>
    </rPh>
    <rPh sb="6" eb="8">
      <t>ホウカツ</t>
    </rPh>
    <rPh sb="8" eb="10">
      <t>シエン</t>
    </rPh>
    <rPh sb="16" eb="18">
      <t>シエン</t>
    </rPh>
    <rPh sb="18" eb="20">
      <t>コンナン</t>
    </rPh>
    <rPh sb="21" eb="23">
      <t>リヨウ</t>
    </rPh>
    <rPh sb="23" eb="24">
      <t>シャ</t>
    </rPh>
    <rPh sb="25" eb="27">
      <t>ショウカイ</t>
    </rPh>
    <rPh sb="31" eb="33">
      <t>バアイ</t>
    </rPh>
    <rPh sb="34" eb="36">
      <t>トウガイ</t>
    </rPh>
    <rPh sb="36" eb="39">
      <t>リヨウシャ</t>
    </rPh>
    <rPh sb="40" eb="42">
      <t>キョタク</t>
    </rPh>
    <rPh sb="42" eb="44">
      <t>カイゴ</t>
    </rPh>
    <rPh sb="44" eb="46">
      <t>シエン</t>
    </rPh>
    <rPh sb="47" eb="49">
      <t>テイキョウ</t>
    </rPh>
    <rPh sb="50" eb="52">
      <t>カイシ</t>
    </rPh>
    <phoneticPr fontId="22"/>
  </si>
  <si>
    <t>７　地域包括支援センター等との連携について　イ（７）・（８）関係</t>
    <rPh sb="2" eb="4">
      <t>チイキ</t>
    </rPh>
    <rPh sb="4" eb="6">
      <t>ホウカツ</t>
    </rPh>
    <rPh sb="6" eb="8">
      <t>シエン</t>
    </rPh>
    <rPh sb="12" eb="13">
      <t>トウ</t>
    </rPh>
    <rPh sb="15" eb="17">
      <t>レンケイ</t>
    </rPh>
    <rPh sb="30" eb="32">
      <t>カンケイ</t>
    </rPh>
    <phoneticPr fontId="22"/>
  </si>
  <si>
    <t>介護支援専門員に対し、計画的に研修を実施している。</t>
    <rPh sb="0" eb="2">
      <t>カイゴ</t>
    </rPh>
    <rPh sb="2" eb="4">
      <t>シエン</t>
    </rPh>
    <rPh sb="4" eb="7">
      <t>センモンイン</t>
    </rPh>
    <rPh sb="8" eb="9">
      <t>タイ</t>
    </rPh>
    <rPh sb="11" eb="13">
      <t>ケイカク</t>
    </rPh>
    <rPh sb="13" eb="14">
      <t>テキ</t>
    </rPh>
    <rPh sb="15" eb="17">
      <t>ケンシュウ</t>
    </rPh>
    <rPh sb="18" eb="20">
      <t>ジッシ</t>
    </rPh>
    <phoneticPr fontId="22"/>
  </si>
  <si>
    <t>６　イ（６）関係</t>
    <rPh sb="6" eb="8">
      <t>カンケイ</t>
    </rPh>
    <phoneticPr fontId="22"/>
  </si>
  <si>
    <t>※利用者数（A)は、介護予防支援に係る利用者数を含めない。</t>
    <phoneticPr fontId="22"/>
  </si>
  <si>
    <t>介護予防支援の受託の有無</t>
  </si>
  <si>
    <r>
      <rPr>
        <sz val="10"/>
        <color indexed="8"/>
        <rFont val="ＭＳ Ｐゴシック"/>
        <family val="3"/>
        <charset val="128"/>
      </rPr>
      <t>１人あたり利用者数</t>
    </r>
    <r>
      <rPr>
        <sz val="11"/>
        <color theme="1"/>
        <rFont val="游ゴシック"/>
        <family val="2"/>
        <charset val="128"/>
        <scheme val="minor"/>
      </rPr>
      <t xml:space="preserve">
</t>
    </r>
    <r>
      <rPr>
        <b/>
        <sz val="10"/>
        <color indexed="8"/>
        <rFont val="ＭＳ Ｐゴシック"/>
        <family val="3"/>
        <charset val="128"/>
      </rPr>
      <t>（Ａ）÷（Ｂ）</t>
    </r>
    <phoneticPr fontId="2"/>
  </si>
  <si>
    <r>
      <rPr>
        <b/>
        <sz val="10"/>
        <color indexed="8"/>
        <rFont val="ＭＳ Ｐゴシック"/>
        <family val="3"/>
        <charset val="128"/>
      </rPr>
      <t>(B)</t>
    </r>
    <r>
      <rPr>
        <sz val="10"/>
        <color indexed="8"/>
        <rFont val="ＭＳ Ｐゴシック"/>
        <family val="3"/>
        <charset val="128"/>
      </rPr>
      <t>介護支援
専門員数</t>
    </r>
    <r>
      <rPr>
        <sz val="10"/>
        <color indexed="8"/>
        <rFont val="ＭＳ Ｐゴシック"/>
        <family val="3"/>
        <charset val="128"/>
      </rPr>
      <t xml:space="preserve">
（常勤換算）</t>
    </r>
    <phoneticPr fontId="2"/>
  </si>
  <si>
    <r>
      <rPr>
        <b/>
        <sz val="11"/>
        <color indexed="8"/>
        <rFont val="ＭＳ Ｐゴシック"/>
        <family val="3"/>
        <charset val="128"/>
      </rPr>
      <t>（A）</t>
    </r>
    <r>
      <rPr>
        <sz val="11"/>
        <color theme="1"/>
        <rFont val="游ゴシック"/>
        <family val="2"/>
        <charset val="128"/>
        <scheme val="minor"/>
      </rPr>
      <t>利用者数</t>
    </r>
    <phoneticPr fontId="2"/>
  </si>
  <si>
    <t>（２）介護支援専門員１人あたりの利用者数　イ（１０）関係</t>
    <rPh sb="3" eb="5">
      <t>カイゴ</t>
    </rPh>
    <rPh sb="5" eb="7">
      <t>シエン</t>
    </rPh>
    <rPh sb="7" eb="10">
      <t>センモンイン</t>
    </rPh>
    <rPh sb="11" eb="12">
      <t>ヒト</t>
    </rPh>
    <rPh sb="16" eb="19">
      <t>リヨウシャ</t>
    </rPh>
    <rPh sb="19" eb="20">
      <t>スウ</t>
    </rPh>
    <rPh sb="26" eb="28">
      <t>カンケイ</t>
    </rPh>
    <phoneticPr fontId="2"/>
  </si>
  <si>
    <r>
      <t>※　地域高齢者支援センターから支援困難な利用者として紹介を受けた利用者の人数については、
　　</t>
    </r>
    <r>
      <rPr>
        <sz val="11"/>
        <color indexed="8"/>
        <rFont val="ＭＳ Ｐゴシック"/>
        <family val="3"/>
        <charset val="128"/>
      </rPr>
      <t xml:space="preserve"> </t>
    </r>
    <r>
      <rPr>
        <sz val="11"/>
        <color theme="1"/>
        <rFont val="游ゴシック"/>
        <family val="2"/>
        <charset val="128"/>
        <scheme val="minor"/>
      </rPr>
      <t>内数として（　　）書きで付記すること。</t>
    </r>
    <r>
      <rPr>
        <b/>
        <sz val="11"/>
        <color indexed="10"/>
        <rFont val="ＭＳ Ｐゴシック"/>
        <family val="3"/>
        <charset val="128"/>
      </rPr>
      <t>←この場合はPC入力、および自動計算できません。</t>
    </r>
    <rPh sb="4" eb="7">
      <t>コウレイシャ</t>
    </rPh>
    <rPh sb="70" eb="72">
      <t>バアイ</t>
    </rPh>
    <rPh sb="75" eb="77">
      <t>ニュウリョク</t>
    </rPh>
    <rPh sb="81" eb="83">
      <t>ジドウ</t>
    </rPh>
    <rPh sb="83" eb="85">
      <t>ケイサン</t>
    </rPh>
    <phoneticPr fontId="2"/>
  </si>
  <si>
    <t>前３ヶ月の平均割合</t>
  </si>
  <si>
    <t>○月</t>
    <phoneticPr fontId="22"/>
  </si>
  <si>
    <t>５の割合(%)</t>
    <phoneticPr fontId="2"/>
  </si>
  <si>
    <t>(人)</t>
    <phoneticPr fontId="2"/>
  </si>
  <si>
    <t>要介護３～</t>
    <phoneticPr fontId="2"/>
  </si>
  <si>
    <t>利用者数
（合計）</t>
    <rPh sb="0" eb="2">
      <t>リヨウ</t>
    </rPh>
    <rPh sb="6" eb="8">
      <t>ゴウケイ</t>
    </rPh>
    <phoneticPr fontId="2"/>
  </si>
  <si>
    <t>要介護５</t>
    <phoneticPr fontId="2"/>
  </si>
  <si>
    <t>要介護４</t>
    <phoneticPr fontId="2"/>
  </si>
  <si>
    <t>要介護３</t>
    <phoneticPr fontId="2"/>
  </si>
  <si>
    <t>要介護２</t>
    <phoneticPr fontId="2"/>
  </si>
  <si>
    <t>要介護１</t>
    <phoneticPr fontId="2"/>
  </si>
  <si>
    <t>【加算Ⅰ】　</t>
    <rPh sb="1" eb="3">
      <t>カサン</t>
    </rPh>
    <phoneticPr fontId="2"/>
  </si>
  <si>
    <t>（１）要介護３～５の割合　イ（５）関係</t>
    <rPh sb="3" eb="4">
      <t>ヨウ</t>
    </rPh>
    <rPh sb="4" eb="6">
      <t>カイゴ</t>
    </rPh>
    <rPh sb="10" eb="12">
      <t>ワリアイ</t>
    </rPh>
    <rPh sb="17" eb="19">
      <t>カンケイ</t>
    </rPh>
    <phoneticPr fontId="2"/>
  </si>
  <si>
    <t>５　利用者の状況</t>
    <phoneticPr fontId="22"/>
  </si>
  <si>
    <t>※「有」の場合には、具体的な体制を示した書類の添付でも可とする。</t>
    <rPh sb="2" eb="3">
      <t>アリ</t>
    </rPh>
    <rPh sb="5" eb="7">
      <t>バアイ</t>
    </rPh>
    <rPh sb="10" eb="13">
      <t>グタイテキ</t>
    </rPh>
    <rPh sb="14" eb="16">
      <t>タイセイ</t>
    </rPh>
    <rPh sb="17" eb="18">
      <t>シメ</t>
    </rPh>
    <rPh sb="20" eb="22">
      <t>ショルイ</t>
    </rPh>
    <rPh sb="23" eb="25">
      <t>テンプ</t>
    </rPh>
    <rPh sb="27" eb="28">
      <t>カ</t>
    </rPh>
    <phoneticPr fontId="22"/>
  </si>
  <si>
    <t>具体的な方法</t>
    <rPh sb="0" eb="3">
      <t>グタイテキ</t>
    </rPh>
    <rPh sb="4" eb="6">
      <t>ホウホウ</t>
    </rPh>
    <phoneticPr fontId="22"/>
  </si>
  <si>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30">
      <t>リヨウシャ</t>
    </rPh>
    <rPh sb="30" eb="31">
      <t>トウ</t>
    </rPh>
    <rPh sb="32" eb="34">
      <t>ソウダン</t>
    </rPh>
    <rPh sb="35" eb="37">
      <t>タイオウ</t>
    </rPh>
    <rPh sb="39" eb="41">
      <t>タイセイ</t>
    </rPh>
    <rPh sb="42" eb="44">
      <t>カクホ</t>
    </rPh>
    <phoneticPr fontId="22"/>
  </si>
  <si>
    <t>４　イ（４）関係</t>
    <rPh sb="6" eb="8">
      <t>カンケイ</t>
    </rPh>
    <phoneticPr fontId="22"/>
  </si>
  <si>
    <t>※「有」の場合には、開催記録を添付すること。記録は５年間保管しなければならない。
議題については、「指定居宅サービスに要する費用の額の算定に関する基準及び指定居宅介護支援事業に要する費用の額の算定に関する基準の制定に伴う実施上の留意事項について」（平成12年3月1日老企第36号）第三の11（３）③に沿った議事を含めること。</t>
    <rPh sb="2" eb="3">
      <t>アリ</t>
    </rPh>
    <rPh sb="5" eb="7">
      <t>バアイ</t>
    </rPh>
    <rPh sb="10" eb="12">
      <t>カイサイ</t>
    </rPh>
    <rPh sb="12" eb="14">
      <t>キロク</t>
    </rPh>
    <rPh sb="15" eb="17">
      <t>テンプ</t>
    </rPh>
    <rPh sb="22" eb="24">
      <t>キロク</t>
    </rPh>
    <rPh sb="26" eb="28">
      <t>ネンカン</t>
    </rPh>
    <rPh sb="28" eb="30">
      <t>ホカン</t>
    </rPh>
    <rPh sb="41" eb="43">
      <t>ギダイ</t>
    </rPh>
    <rPh sb="50" eb="52">
      <t>シテイ</t>
    </rPh>
    <rPh sb="52" eb="54">
      <t>キョタク</t>
    </rPh>
    <rPh sb="59" eb="60">
      <t>ヨウ</t>
    </rPh>
    <rPh sb="62" eb="64">
      <t>ヒヨウ</t>
    </rPh>
    <rPh sb="65" eb="66">
      <t>ガク</t>
    </rPh>
    <rPh sb="67" eb="69">
      <t>サンテイ</t>
    </rPh>
    <rPh sb="70" eb="71">
      <t>カン</t>
    </rPh>
    <rPh sb="73" eb="75">
      <t>キジュン</t>
    </rPh>
    <rPh sb="75" eb="76">
      <t>オヨ</t>
    </rPh>
    <rPh sb="77" eb="79">
      <t>シテイ</t>
    </rPh>
    <rPh sb="79" eb="81">
      <t>キョタク</t>
    </rPh>
    <rPh sb="81" eb="83">
      <t>カイゴ</t>
    </rPh>
    <rPh sb="83" eb="85">
      <t>シエン</t>
    </rPh>
    <rPh sb="85" eb="87">
      <t>ジギョウ</t>
    </rPh>
    <rPh sb="88" eb="89">
      <t>ヨウ</t>
    </rPh>
    <rPh sb="91" eb="93">
      <t>ヒヨウ</t>
    </rPh>
    <rPh sb="94" eb="95">
      <t>ガク</t>
    </rPh>
    <rPh sb="96" eb="98">
      <t>サンテイ</t>
    </rPh>
    <rPh sb="99" eb="100">
      <t>カン</t>
    </rPh>
    <rPh sb="102" eb="104">
      <t>キジュン</t>
    </rPh>
    <rPh sb="105" eb="107">
      <t>セイテイ</t>
    </rPh>
    <rPh sb="108" eb="109">
      <t>トモナ</t>
    </rPh>
    <rPh sb="110" eb="112">
      <t>ジッシ</t>
    </rPh>
    <rPh sb="112" eb="113">
      <t>ジョウ</t>
    </rPh>
    <rPh sb="114" eb="116">
      <t>リュウイ</t>
    </rPh>
    <rPh sb="116" eb="118">
      <t>ジコウ</t>
    </rPh>
    <rPh sb="124" eb="126">
      <t>ヘイセイ</t>
    </rPh>
    <rPh sb="128" eb="129">
      <t>ネン</t>
    </rPh>
    <rPh sb="130" eb="131">
      <t>ガツ</t>
    </rPh>
    <rPh sb="132" eb="133">
      <t>ニチ</t>
    </rPh>
    <phoneticPr fontId="22"/>
  </si>
  <si>
    <t>開催年月日</t>
    <rPh sb="0" eb="2">
      <t>カイサイ</t>
    </rPh>
    <rPh sb="2" eb="5">
      <t>ネンガッピ</t>
    </rPh>
    <phoneticPr fontId="22"/>
  </si>
  <si>
    <t>利用者に関する情報又はサービス提供に当たっての留意事項に係る伝達等を目的とした会議おおむね週１回以上開催している。</t>
    <rPh sb="0" eb="3">
      <t>リヨウシャ</t>
    </rPh>
    <rPh sb="4" eb="5">
      <t>カン</t>
    </rPh>
    <rPh sb="7" eb="9">
      <t>ジョウホウ</t>
    </rPh>
    <rPh sb="9" eb="10">
      <t>マタ</t>
    </rPh>
    <rPh sb="15" eb="17">
      <t>テイキョウ</t>
    </rPh>
    <rPh sb="18" eb="19">
      <t>ア</t>
    </rPh>
    <rPh sb="23" eb="25">
      <t>リュウイ</t>
    </rPh>
    <rPh sb="25" eb="27">
      <t>ジコウ</t>
    </rPh>
    <rPh sb="28" eb="29">
      <t>カカワ</t>
    </rPh>
    <rPh sb="30" eb="32">
      <t>デンタツ</t>
    </rPh>
    <rPh sb="32" eb="33">
      <t>トウ</t>
    </rPh>
    <rPh sb="34" eb="36">
      <t>モクテキ</t>
    </rPh>
    <rPh sb="39" eb="41">
      <t>カイギ</t>
    </rPh>
    <rPh sb="45" eb="46">
      <t>シュウ</t>
    </rPh>
    <rPh sb="47" eb="48">
      <t>カイ</t>
    </rPh>
    <rPh sb="48" eb="50">
      <t>イジョウ</t>
    </rPh>
    <rPh sb="50" eb="52">
      <t>カイサイ</t>
    </rPh>
    <phoneticPr fontId="22"/>
  </si>
  <si>
    <t>３　イ（３）関係</t>
    <rPh sb="6" eb="8">
      <t>カンケイ</t>
    </rPh>
    <phoneticPr fontId="22"/>
  </si>
  <si>
    <t>※　本報告書については、介護支援専門員の名簿（介護支援専門員の登録番号を記載したもの）の
　　添付は必要ありません。（○月の勤務表をもって名簿に代えます。）</t>
    <phoneticPr fontId="2"/>
  </si>
  <si>
    <t>兼務</t>
    <phoneticPr fontId="2"/>
  </si>
  <si>
    <t>合計</t>
    <rPh sb="0" eb="2">
      <t>ゴウケイ</t>
    </rPh>
    <phoneticPr fontId="2"/>
  </si>
  <si>
    <t>専従</t>
    <phoneticPr fontId="2"/>
  </si>
  <si>
    <t>非常勤</t>
    <phoneticPr fontId="2"/>
  </si>
  <si>
    <t>常勤</t>
    <phoneticPr fontId="2"/>
  </si>
  <si>
    <t>介護支援
専門員数</t>
    <phoneticPr fontId="2"/>
  </si>
  <si>
    <t>２　介護支援専門員の状況　　イ(２)・ハ（３）関係</t>
    <phoneticPr fontId="2"/>
  </si>
  <si>
    <t>※　加算Ⅰの場合は２名必要。加算Ⅱ、Ⅲの場合、２人目は記載不要。</t>
    <rPh sb="2" eb="4">
      <t>カサン</t>
    </rPh>
    <rPh sb="6" eb="8">
      <t>バアイ</t>
    </rPh>
    <rPh sb="10" eb="11">
      <t>メイ</t>
    </rPh>
    <rPh sb="11" eb="13">
      <t>ヒツヨウ</t>
    </rPh>
    <rPh sb="14" eb="16">
      <t>カサン</t>
    </rPh>
    <rPh sb="20" eb="22">
      <t>バアイ</t>
    </rPh>
    <rPh sb="24" eb="25">
      <t>ヒト</t>
    </rPh>
    <rPh sb="25" eb="26">
      <t>メ</t>
    </rPh>
    <rPh sb="27" eb="29">
      <t>キサイ</t>
    </rPh>
    <rPh sb="29" eb="31">
      <t>フヨウ</t>
    </rPh>
    <phoneticPr fontId="22"/>
  </si>
  <si>
    <t>　研修機関名：</t>
    <phoneticPr fontId="2"/>
  </si>
  <si>
    <t>令和　　年　　月　　日</t>
    <rPh sb="0" eb="2">
      <t>レイワ</t>
    </rPh>
    <rPh sb="4" eb="5">
      <t>ネン</t>
    </rPh>
    <rPh sb="7" eb="8">
      <t>ガツ</t>
    </rPh>
    <rPh sb="10" eb="11">
      <t>ニチ</t>
    </rPh>
    <phoneticPr fontId="2"/>
  </si>
  <si>
    <t>　修了年月日：</t>
    <phoneticPr fontId="2"/>
  </si>
  <si>
    <t>１　修了　　　　２　未修了</t>
    <phoneticPr fontId="2"/>
  </si>
  <si>
    <t>②　主任介護支援専門員研修</t>
    <phoneticPr fontId="2"/>
  </si>
  <si>
    <t>①　主任介護支援専門員研修</t>
    <phoneticPr fontId="2"/>
  </si>
  <si>
    <t>１　主任介護支援専門員の状況</t>
    <phoneticPr fontId="22"/>
  </si>
  <si>
    <t>※各項目に内容を記入し、該当する選択肢の□に　☑　をしてください。PCで入力する場合、薄い色付き部分のセルに入力すると自動計算された数字が濃い色のセルに反映されます。</t>
    <rPh sb="1" eb="2">
      <t>カク</t>
    </rPh>
    <rPh sb="2" eb="4">
      <t>コウモク</t>
    </rPh>
    <rPh sb="5" eb="7">
      <t>ナイヨウ</t>
    </rPh>
    <rPh sb="8" eb="10">
      <t>キニュウ</t>
    </rPh>
    <rPh sb="12" eb="14">
      <t>ガイトウ</t>
    </rPh>
    <rPh sb="36" eb="38">
      <t>ニュウリョク</t>
    </rPh>
    <rPh sb="40" eb="42">
      <t>バアイ</t>
    </rPh>
    <rPh sb="43" eb="44">
      <t>ウス</t>
    </rPh>
    <rPh sb="45" eb="46">
      <t>イロ</t>
    </rPh>
    <rPh sb="46" eb="47">
      <t>ツ</t>
    </rPh>
    <rPh sb="48" eb="50">
      <t>ブブン</t>
    </rPh>
    <rPh sb="54" eb="56">
      <t>ニュウリョク</t>
    </rPh>
    <rPh sb="59" eb="61">
      <t>ジドウ</t>
    </rPh>
    <rPh sb="61" eb="63">
      <t>ケイサン</t>
    </rPh>
    <rPh sb="66" eb="68">
      <t>スウジ</t>
    </rPh>
    <rPh sb="69" eb="70">
      <t>コ</t>
    </rPh>
    <rPh sb="71" eb="72">
      <t>イロ</t>
    </rPh>
    <rPh sb="76" eb="78">
      <t>ハンエイ</t>
    </rPh>
    <phoneticPr fontId="2"/>
  </si>
  <si>
    <t>事業所番号</t>
    <rPh sb="0" eb="3">
      <t>ジギョウショ</t>
    </rPh>
    <rPh sb="3" eb="5">
      <t>バンゴウ</t>
    </rPh>
    <phoneticPr fontId="2"/>
  </si>
  <si>
    <t>事業所名</t>
  </si>
  <si>
    <t>令和   年　　月　サービス提供分</t>
    <rPh sb="8" eb="9">
      <t>ガツ</t>
    </rPh>
    <phoneticPr fontId="22"/>
  </si>
  <si>
    <t>居宅介護支援における特定事業所加算に係る基準の遵守状況に関するチェック表</t>
    <rPh sb="35" eb="36">
      <t>ヒョウ</t>
    </rPh>
    <phoneticPr fontId="2"/>
  </si>
  <si>
    <t>　実施予定時期</t>
    <rPh sb="1" eb="3">
      <t>ジッシ</t>
    </rPh>
    <rPh sb="3" eb="5">
      <t>ヨテイ</t>
    </rPh>
    <rPh sb="5" eb="7">
      <t>ジキ</t>
    </rPh>
    <phoneticPr fontId="22"/>
  </si>
  <si>
    <t>　訓練実施災害</t>
    <rPh sb="1" eb="3">
      <t>クンレン</t>
    </rPh>
    <rPh sb="3" eb="5">
      <t>ジッシ</t>
    </rPh>
    <rPh sb="5" eb="7">
      <t>サイガイ</t>
    </rPh>
    <phoneticPr fontId="22"/>
  </si>
  <si>
    <t>問2</t>
    <rPh sb="0" eb="1">
      <t>ト</t>
    </rPh>
    <phoneticPr fontId="22"/>
  </si>
  <si>
    <t>　上記避難訓練を実施していない場合、訓練を実施する災害及び実施予定時期を記入してください。</t>
    <rPh sb="1" eb="3">
      <t>ジョウキ</t>
    </rPh>
    <rPh sb="3" eb="5">
      <t>ヒナン</t>
    </rPh>
    <rPh sb="5" eb="7">
      <t>クンレン</t>
    </rPh>
    <rPh sb="8" eb="10">
      <t>ジッシ</t>
    </rPh>
    <rPh sb="15" eb="17">
      <t>バアイ</t>
    </rPh>
    <rPh sb="18" eb="20">
      <t>クンレン</t>
    </rPh>
    <rPh sb="21" eb="23">
      <t>ジッシ</t>
    </rPh>
    <rPh sb="25" eb="27">
      <t>サイガイ</t>
    </rPh>
    <rPh sb="27" eb="28">
      <t>オヨ</t>
    </rPh>
    <rPh sb="29" eb="31">
      <t>ジッシ</t>
    </rPh>
    <rPh sb="31" eb="33">
      <t>ヨテイ</t>
    </rPh>
    <rPh sb="33" eb="35">
      <t>ジキ</t>
    </rPh>
    <rPh sb="36" eb="38">
      <t>キニュウ</t>
    </rPh>
    <phoneticPr fontId="22"/>
  </si>
  <si>
    <t>　その他地域の実情を鑑みた災害</t>
    <rPh sb="3" eb="4">
      <t>タ</t>
    </rPh>
    <rPh sb="4" eb="6">
      <t>チイキ</t>
    </rPh>
    <rPh sb="7" eb="9">
      <t>ジツジョウ</t>
    </rPh>
    <rPh sb="10" eb="11">
      <t>カンガ</t>
    </rPh>
    <rPh sb="13" eb="15">
      <t>サイガイ</t>
    </rPh>
    <phoneticPr fontId="22"/>
  </si>
  <si>
    <t>　地震</t>
    <rPh sb="1" eb="3">
      <t>ジシン</t>
    </rPh>
    <phoneticPr fontId="22"/>
  </si>
  <si>
    <t>　水害・土砂災害</t>
    <rPh sb="1" eb="3">
      <t>スイガイ</t>
    </rPh>
    <rPh sb="4" eb="6">
      <t>ドシャ</t>
    </rPh>
    <rPh sb="6" eb="8">
      <t>サイガイ</t>
    </rPh>
    <phoneticPr fontId="22"/>
  </si>
  <si>
    <t>　火災</t>
    <phoneticPr fontId="22"/>
  </si>
  <si>
    <t>問１</t>
    <rPh sb="0" eb="1">
      <t>ト</t>
    </rPh>
    <phoneticPr fontId="22"/>
  </si>
  <si>
    <t>チェック欄</t>
    <rPh sb="4" eb="5">
      <t>ラン</t>
    </rPh>
    <phoneticPr fontId="22"/>
  </si>
  <si>
    <t>２．避難訓練について</t>
    <rPh sb="2" eb="4">
      <t>ヒナン</t>
    </rPh>
    <rPh sb="4" eb="6">
      <t>クンレン</t>
    </rPh>
    <phoneticPr fontId="22"/>
  </si>
  <si>
    <t>問9</t>
    <rPh sb="0" eb="1">
      <t>ト</t>
    </rPh>
    <phoneticPr fontId="22"/>
  </si>
  <si>
    <t>　関係機関との連携体制</t>
    <rPh sb="1" eb="3">
      <t>カンケイ</t>
    </rPh>
    <rPh sb="3" eb="5">
      <t>キカン</t>
    </rPh>
    <rPh sb="7" eb="9">
      <t>レンケイ</t>
    </rPh>
    <rPh sb="9" eb="11">
      <t>タイセイ</t>
    </rPh>
    <phoneticPr fontId="22"/>
  </si>
  <si>
    <t>問8</t>
    <rPh sb="0" eb="1">
      <t>ト</t>
    </rPh>
    <phoneticPr fontId="22"/>
  </si>
  <si>
    <t>　災害時の人員体制、指揮系統</t>
    <rPh sb="1" eb="3">
      <t>サイガイ</t>
    </rPh>
    <rPh sb="3" eb="4">
      <t>ジ</t>
    </rPh>
    <rPh sb="5" eb="7">
      <t>ジンイン</t>
    </rPh>
    <rPh sb="7" eb="9">
      <t>タイセイ</t>
    </rPh>
    <rPh sb="10" eb="12">
      <t>シキ</t>
    </rPh>
    <rPh sb="12" eb="14">
      <t>ケイトウ</t>
    </rPh>
    <phoneticPr fontId="22"/>
  </si>
  <si>
    <t>問7</t>
    <rPh sb="0" eb="1">
      <t>ト</t>
    </rPh>
    <phoneticPr fontId="22"/>
  </si>
  <si>
    <t>　避難方法</t>
    <rPh sb="1" eb="3">
      <t>ヒナン</t>
    </rPh>
    <rPh sb="3" eb="5">
      <t>ホウホウ</t>
    </rPh>
    <phoneticPr fontId="22"/>
  </si>
  <si>
    <t>問6</t>
    <rPh sb="0" eb="1">
      <t>トイ</t>
    </rPh>
    <phoneticPr fontId="22"/>
  </si>
  <si>
    <t>　避難経路</t>
    <rPh sb="1" eb="3">
      <t>ヒナン</t>
    </rPh>
    <rPh sb="3" eb="5">
      <t>ケイロ</t>
    </rPh>
    <phoneticPr fontId="22"/>
  </si>
  <si>
    <t>問５</t>
    <rPh sb="0" eb="1">
      <t>トイ</t>
    </rPh>
    <phoneticPr fontId="22"/>
  </si>
  <si>
    <t>　避難場所</t>
    <rPh sb="1" eb="3">
      <t>ヒナン</t>
    </rPh>
    <rPh sb="3" eb="5">
      <t>バショ</t>
    </rPh>
    <phoneticPr fontId="22"/>
  </si>
  <si>
    <t>問４</t>
    <rPh sb="0" eb="1">
      <t>ト</t>
    </rPh>
    <phoneticPr fontId="22"/>
  </si>
  <si>
    <t>　避難を開始する時期、判断基準</t>
    <rPh sb="1" eb="3">
      <t>ヒナン</t>
    </rPh>
    <rPh sb="4" eb="6">
      <t>カイシ</t>
    </rPh>
    <rPh sb="8" eb="10">
      <t>ジキ</t>
    </rPh>
    <rPh sb="11" eb="13">
      <t>ハンダン</t>
    </rPh>
    <rPh sb="13" eb="15">
      <t>キジュン</t>
    </rPh>
    <phoneticPr fontId="22"/>
  </si>
  <si>
    <t>問3</t>
    <rPh sb="0" eb="1">
      <t>トイ</t>
    </rPh>
    <phoneticPr fontId="22"/>
  </si>
  <si>
    <t>　災害時の連絡先及び通信手段の確認</t>
    <rPh sb="1" eb="3">
      <t>サイガイ</t>
    </rPh>
    <rPh sb="3" eb="4">
      <t>ジ</t>
    </rPh>
    <rPh sb="5" eb="7">
      <t>レンラク</t>
    </rPh>
    <rPh sb="7" eb="8">
      <t>サキ</t>
    </rPh>
    <rPh sb="8" eb="9">
      <t>オヨ</t>
    </rPh>
    <rPh sb="10" eb="12">
      <t>ツウシン</t>
    </rPh>
    <rPh sb="12" eb="14">
      <t>シュダン</t>
    </rPh>
    <rPh sb="15" eb="17">
      <t>カクニン</t>
    </rPh>
    <phoneticPr fontId="22"/>
  </si>
  <si>
    <t>問２</t>
    <rPh sb="0" eb="1">
      <t>ト</t>
    </rPh>
    <phoneticPr fontId="22"/>
  </si>
  <si>
    <t>　災害に関する情報の入手方法</t>
    <rPh sb="1" eb="3">
      <t>サイガイ</t>
    </rPh>
    <rPh sb="4" eb="5">
      <t>カン</t>
    </rPh>
    <rPh sb="7" eb="9">
      <t>ジョウホウ</t>
    </rPh>
    <rPh sb="10" eb="12">
      <t>ニュウシュ</t>
    </rPh>
    <rPh sb="12" eb="14">
      <t>ホウホウ</t>
    </rPh>
    <phoneticPr fontId="22"/>
  </si>
  <si>
    <t>　介護保険施設等の立地条件 (急傾斜地、海抜の低い場所にあるかなど)</t>
    <rPh sb="1" eb="3">
      <t>カイゴ</t>
    </rPh>
    <rPh sb="3" eb="5">
      <t>ホケン</t>
    </rPh>
    <rPh sb="5" eb="7">
      <t>シセツ</t>
    </rPh>
    <rPh sb="7" eb="8">
      <t>トウ</t>
    </rPh>
    <rPh sb="9" eb="11">
      <t>リッチ</t>
    </rPh>
    <rPh sb="11" eb="13">
      <t>ジョウケン</t>
    </rPh>
    <rPh sb="15" eb="18">
      <t>キュウケイシャ</t>
    </rPh>
    <rPh sb="18" eb="19">
      <t>チ</t>
    </rPh>
    <rPh sb="20" eb="22">
      <t>カイバツ</t>
    </rPh>
    <rPh sb="23" eb="24">
      <t>ヒク</t>
    </rPh>
    <rPh sb="25" eb="27">
      <t>バショ</t>
    </rPh>
    <phoneticPr fontId="22"/>
  </si>
  <si>
    <t>上記で策定されている非常災害対策計画に次の項目がそれぞれ含まれているか</t>
    <rPh sb="0" eb="2">
      <t>ジョウキ</t>
    </rPh>
    <rPh sb="3" eb="5">
      <t>サクテイ</t>
    </rPh>
    <rPh sb="10" eb="12">
      <t>ヒジョウ</t>
    </rPh>
    <rPh sb="12" eb="14">
      <t>サイガイ</t>
    </rPh>
    <rPh sb="14" eb="16">
      <t>タイサク</t>
    </rPh>
    <rPh sb="16" eb="17">
      <t>ケイ</t>
    </rPh>
    <rPh sb="17" eb="18">
      <t>ガ</t>
    </rPh>
    <rPh sb="19" eb="20">
      <t>ツギ</t>
    </rPh>
    <rPh sb="21" eb="23">
      <t>コウモク</t>
    </rPh>
    <rPh sb="28" eb="29">
      <t>フク</t>
    </rPh>
    <phoneticPr fontId="22"/>
  </si>
  <si>
    <t>問３</t>
    <rPh sb="0" eb="1">
      <t>トイ</t>
    </rPh>
    <phoneticPr fontId="22"/>
  </si>
  <si>
    <t xml:space="preserve">  未策定の計画がある場合、地域の実情に応じた作成の要否を市町村防災部局に確認しているか。</t>
    <rPh sb="2" eb="3">
      <t>ミ</t>
    </rPh>
    <rPh sb="3" eb="5">
      <t>サクテイ</t>
    </rPh>
    <rPh sb="6" eb="8">
      <t>ケイカク</t>
    </rPh>
    <rPh sb="11" eb="13">
      <t>バアイ</t>
    </rPh>
    <rPh sb="14" eb="16">
      <t>チイキ</t>
    </rPh>
    <rPh sb="17" eb="19">
      <t>ジツジョウ</t>
    </rPh>
    <rPh sb="20" eb="21">
      <t>オウ</t>
    </rPh>
    <rPh sb="23" eb="25">
      <t>サクセイ</t>
    </rPh>
    <rPh sb="26" eb="28">
      <t>ヨウヒ</t>
    </rPh>
    <rPh sb="29" eb="32">
      <t>シチョウソン</t>
    </rPh>
    <rPh sb="32" eb="34">
      <t>ボウサイ</t>
    </rPh>
    <rPh sb="34" eb="36">
      <t>ブキョク</t>
    </rPh>
    <rPh sb="37" eb="39">
      <t>カクニン</t>
    </rPh>
    <phoneticPr fontId="22"/>
  </si>
  <si>
    <t>（災害名）</t>
    <rPh sb="1" eb="3">
      <t>サイガイ</t>
    </rPh>
    <rPh sb="3" eb="4">
      <t>メイ</t>
    </rPh>
    <phoneticPr fontId="22"/>
  </si>
  <si>
    <t xml:space="preserve">  ※策定している場合、該当する災害を記入してください。</t>
    <rPh sb="3" eb="5">
      <t>サクテイ</t>
    </rPh>
    <rPh sb="9" eb="11">
      <t>バアイ</t>
    </rPh>
    <rPh sb="12" eb="14">
      <t>ガイトウ</t>
    </rPh>
    <rPh sb="16" eb="18">
      <t>サイガイ</t>
    </rPh>
    <rPh sb="19" eb="21">
      <t>キニュウ</t>
    </rPh>
    <phoneticPr fontId="22"/>
  </si>
  <si>
    <t xml:space="preserve">  その他地域の実情を鑑みた災害</t>
    <rPh sb="4" eb="5">
      <t>タ</t>
    </rPh>
    <rPh sb="5" eb="7">
      <t>チイキ</t>
    </rPh>
    <rPh sb="8" eb="10">
      <t>ジツジョウ</t>
    </rPh>
    <rPh sb="11" eb="12">
      <t>カンガ</t>
    </rPh>
    <rPh sb="14" eb="16">
      <t>サイガイ</t>
    </rPh>
    <phoneticPr fontId="22"/>
  </si>
  <si>
    <t xml:space="preserve">  地震</t>
    <rPh sb="2" eb="4">
      <t>ジシン</t>
    </rPh>
    <phoneticPr fontId="22"/>
  </si>
  <si>
    <t>　※所在市町村の地域防災計画に規定された事業所は策定義務があります。</t>
    <rPh sb="2" eb="4">
      <t>ショザイ</t>
    </rPh>
    <rPh sb="4" eb="7">
      <t>シチョウソン</t>
    </rPh>
    <rPh sb="8" eb="10">
      <t>チイキ</t>
    </rPh>
    <rPh sb="10" eb="12">
      <t>ボウサイ</t>
    </rPh>
    <rPh sb="12" eb="14">
      <t>ケイカク</t>
    </rPh>
    <rPh sb="15" eb="17">
      <t>キテイ</t>
    </rPh>
    <rPh sb="20" eb="23">
      <t>ジギョウショ</t>
    </rPh>
    <rPh sb="24" eb="26">
      <t>サクテイ</t>
    </rPh>
    <rPh sb="26" eb="28">
      <t>ギム</t>
    </rPh>
    <phoneticPr fontId="22"/>
  </si>
  <si>
    <t xml:space="preserve">  水害・土砂災害</t>
    <rPh sb="2" eb="4">
      <t>スイガイ</t>
    </rPh>
    <rPh sb="5" eb="7">
      <t>ドシャ</t>
    </rPh>
    <rPh sb="7" eb="9">
      <t>サイガイ</t>
    </rPh>
    <phoneticPr fontId="22"/>
  </si>
  <si>
    <t xml:space="preserve">  火災</t>
    <phoneticPr fontId="22"/>
  </si>
  <si>
    <t xml:space="preserve">  上記計画に、次の災害に関する対策が盛り込まれているか。</t>
    <rPh sb="2" eb="4">
      <t>ジョウキ</t>
    </rPh>
    <rPh sb="4" eb="6">
      <t>ケイカク</t>
    </rPh>
    <rPh sb="8" eb="9">
      <t>ツギ</t>
    </rPh>
    <rPh sb="10" eb="12">
      <t>サイガイ</t>
    </rPh>
    <rPh sb="13" eb="14">
      <t>カン</t>
    </rPh>
    <rPh sb="16" eb="18">
      <t>タイサク</t>
    </rPh>
    <rPh sb="19" eb="20">
      <t>モ</t>
    </rPh>
    <rPh sb="21" eb="22">
      <t>コ</t>
    </rPh>
    <phoneticPr fontId="22"/>
  </si>
  <si>
    <t xml:space="preserve">  非常災害に関する具体的な計画が策定されているか。</t>
    <rPh sb="2" eb="4">
      <t>ヒジョウ</t>
    </rPh>
    <rPh sb="4" eb="6">
      <t>サイガイ</t>
    </rPh>
    <rPh sb="7" eb="8">
      <t>カン</t>
    </rPh>
    <rPh sb="10" eb="13">
      <t>グタイテキ</t>
    </rPh>
    <rPh sb="14" eb="16">
      <t>ケイカク</t>
    </rPh>
    <rPh sb="17" eb="19">
      <t>サクテイ</t>
    </rPh>
    <phoneticPr fontId="22"/>
  </si>
  <si>
    <t>１．非常災害対策計画について</t>
    <rPh sb="2" eb="4">
      <t>ヒジョウ</t>
    </rPh>
    <rPh sb="4" eb="6">
      <t>サイガイ</t>
    </rPh>
    <rPh sb="6" eb="8">
      <t>タイサク</t>
    </rPh>
    <rPh sb="8" eb="9">
      <t>ケイ</t>
    </rPh>
    <rPh sb="9" eb="10">
      <t>ガ</t>
    </rPh>
    <phoneticPr fontId="22"/>
  </si>
  <si>
    <t>●</t>
    <phoneticPr fontId="2"/>
  </si>
  <si>
    <t>●適切にできていなかった項目については、速やかに改善してください。</t>
    <rPh sb="1" eb="3">
      <t>テキセツ</t>
    </rPh>
    <rPh sb="12" eb="14">
      <t>コウモク</t>
    </rPh>
    <rPh sb="20" eb="21">
      <t>スミ</t>
    </rPh>
    <rPh sb="24" eb="26">
      <t>カイゼン</t>
    </rPh>
    <phoneticPr fontId="2"/>
  </si>
  <si>
    <t>介護報酬の請求に不適切又は不正な内容が認められた場合、指定基準等の違反として監査等の対象となります。なお、重大な違反状態の場合には、指定取消となる場合もありますので、十分な注意が必要です。</t>
    <rPh sb="0" eb="2">
      <t>カイゴ</t>
    </rPh>
    <rPh sb="2" eb="4">
      <t>ホウシュウ</t>
    </rPh>
    <rPh sb="5" eb="7">
      <t>セイキュウ</t>
    </rPh>
    <rPh sb="8" eb="11">
      <t>フテキセツ</t>
    </rPh>
    <rPh sb="11" eb="12">
      <t>マタ</t>
    </rPh>
    <rPh sb="13" eb="15">
      <t>フセイ</t>
    </rPh>
    <rPh sb="16" eb="18">
      <t>ナイヨウ</t>
    </rPh>
    <rPh sb="19" eb="20">
      <t>ミト</t>
    </rPh>
    <rPh sb="24" eb="26">
      <t>バアイ</t>
    </rPh>
    <rPh sb="27" eb="29">
      <t>シテイ</t>
    </rPh>
    <rPh sb="29" eb="32">
      <t>キジュントウ</t>
    </rPh>
    <rPh sb="33" eb="35">
      <t>イハン</t>
    </rPh>
    <rPh sb="38" eb="41">
      <t>カンサトウ</t>
    </rPh>
    <rPh sb="42" eb="44">
      <t>タイショウ</t>
    </rPh>
    <rPh sb="53" eb="55">
      <t>ジュウダイ</t>
    </rPh>
    <rPh sb="56" eb="58">
      <t>イハン</t>
    </rPh>
    <rPh sb="58" eb="60">
      <t>ジョウタイ</t>
    </rPh>
    <rPh sb="61" eb="63">
      <t>バアイ</t>
    </rPh>
    <rPh sb="66" eb="68">
      <t>シテイ</t>
    </rPh>
    <rPh sb="68" eb="69">
      <t>ト</t>
    </rPh>
    <rPh sb="69" eb="70">
      <t>ケ</t>
    </rPh>
    <rPh sb="73" eb="75">
      <t>バアイ</t>
    </rPh>
    <rPh sb="83" eb="85">
      <t>ジュウブン</t>
    </rPh>
    <rPh sb="86" eb="88">
      <t>チュウイ</t>
    </rPh>
    <rPh sb="89" eb="91">
      <t>ヒツヨウ</t>
    </rPh>
    <phoneticPr fontId="2"/>
  </si>
  <si>
    <t>以上で終了です。お疲れさまでした。</t>
    <rPh sb="0" eb="2">
      <t>イジョウ</t>
    </rPh>
    <rPh sb="3" eb="5">
      <t>シュウリョウ</t>
    </rPh>
    <rPh sb="9" eb="10">
      <t>ツカ</t>
    </rPh>
    <phoneticPr fontId="2"/>
  </si>
  <si>
    <t>加算の算定要件を満たしていない場合、加算の取下げが必要なケースがあります。
まずは、秦野市高齢介護課高齢介護計画担当へご相談ください。</t>
    <rPh sb="42" eb="45">
      <t>ハダノシ</t>
    </rPh>
    <rPh sb="45" eb="47">
      <t>コウレイ</t>
    </rPh>
    <rPh sb="47" eb="49">
      <t>カイゴ</t>
    </rPh>
    <rPh sb="49" eb="50">
      <t>カ</t>
    </rPh>
    <rPh sb="50" eb="52">
      <t>コウレイ</t>
    </rPh>
    <rPh sb="52" eb="54">
      <t>カイゴ</t>
    </rPh>
    <rPh sb="54" eb="56">
      <t>ケイカク</t>
    </rPh>
    <rPh sb="56" eb="58">
      <t>タントウ</t>
    </rPh>
    <phoneticPr fontId="2"/>
  </si>
  <si>
    <t>　訪問介護、通所介護、福祉用具貸与又は地域密着型通所介護サービスのうち、１つでも紹介率最高法人の紹介率が８０％を超えた場合、「報告書」「報告書（別紙）」の２種類の様式を市へ提出している。</t>
    <rPh sb="1" eb="3">
      <t>ホウモン</t>
    </rPh>
    <rPh sb="3" eb="5">
      <t>カイゴ</t>
    </rPh>
    <rPh sb="6" eb="8">
      <t>ツウショ</t>
    </rPh>
    <rPh sb="8" eb="10">
      <t>カイゴ</t>
    </rPh>
    <rPh sb="11" eb="13">
      <t>フクシ</t>
    </rPh>
    <rPh sb="13" eb="15">
      <t>ヨウグ</t>
    </rPh>
    <rPh sb="15" eb="17">
      <t>タイヨ</t>
    </rPh>
    <rPh sb="17" eb="18">
      <t>マタ</t>
    </rPh>
    <rPh sb="19" eb="21">
      <t>チイキ</t>
    </rPh>
    <rPh sb="21" eb="24">
      <t>ミッチャクガタ</t>
    </rPh>
    <rPh sb="24" eb="26">
      <t>ツウショ</t>
    </rPh>
    <rPh sb="26" eb="28">
      <t>カイゴ</t>
    </rPh>
    <rPh sb="40" eb="42">
      <t>ショウカイ</t>
    </rPh>
    <rPh sb="42" eb="43">
      <t>リツ</t>
    </rPh>
    <rPh sb="48" eb="50">
      <t>ショウカイ</t>
    </rPh>
    <rPh sb="50" eb="51">
      <t>リツ</t>
    </rPh>
    <rPh sb="84" eb="85">
      <t>シ</t>
    </rPh>
    <phoneticPr fontId="2"/>
  </si>
  <si>
    <t>問２</t>
    <phoneticPr fontId="2"/>
  </si>
  <si>
    <t>問１</t>
    <phoneticPr fontId="2"/>
  </si>
  <si>
    <t>（２）　特定事業所集中減算</t>
  </si>
  <si>
    <t>　少なくとも１月に１回モニタリングの結果を記録している。</t>
    <rPh sb="1" eb="2">
      <t>スク</t>
    </rPh>
    <rPh sb="7" eb="8">
      <t>ツキ</t>
    </rPh>
    <rPh sb="10" eb="11">
      <t>カイ</t>
    </rPh>
    <phoneticPr fontId="2"/>
  </si>
  <si>
    <t>問８</t>
    <phoneticPr fontId="2"/>
  </si>
  <si>
    <t>問７</t>
    <phoneticPr fontId="2"/>
  </si>
  <si>
    <t>問６</t>
    <phoneticPr fontId="2"/>
  </si>
  <si>
    <t>問５</t>
    <phoneticPr fontId="2"/>
  </si>
  <si>
    <t>問４</t>
    <phoneticPr fontId="2"/>
  </si>
  <si>
    <t>　指定居宅介護支援の提供の開始に際し、あらかじめ利用者に対して、前6月間に当該事業所において作成された居宅サービス計画の総数のうちに訪問介護、通所介護、福祉用具貸与及び地域密着型通所介護（以下「訪問介護等」という。）がそれぞれ位置付けられた居宅サービス計画の数が占める割合及び前６月間に当該事業所において作成された居宅サービスに位置付けられた訪問介護等の回数のうちに同一の指定居宅サービス事業者又は指定地域密着型サービス事業者によって提供されたものが占める割合（上位３位まで）について文書を交付して説明を懇切丁寧に行うとともに、理解したことについて必ず利用者から署名を得ている。</t>
    <rPh sb="1" eb="3">
      <t>シテイ</t>
    </rPh>
    <rPh sb="3" eb="9">
      <t>キョタクカイゴシエン</t>
    </rPh>
    <rPh sb="10" eb="12">
      <t>テイキョウ</t>
    </rPh>
    <rPh sb="13" eb="15">
      <t>カイシ</t>
    </rPh>
    <rPh sb="16" eb="17">
      <t>サイ</t>
    </rPh>
    <rPh sb="24" eb="27">
      <t>リヨウシャ</t>
    </rPh>
    <rPh sb="28" eb="29">
      <t>タイ</t>
    </rPh>
    <rPh sb="32" eb="33">
      <t>ゼン</t>
    </rPh>
    <rPh sb="34" eb="36">
      <t>ツキカン</t>
    </rPh>
    <rPh sb="37" eb="39">
      <t>トウガイ</t>
    </rPh>
    <rPh sb="39" eb="42">
      <t>ジギョウショ</t>
    </rPh>
    <rPh sb="46" eb="48">
      <t>サクセイ</t>
    </rPh>
    <rPh sb="51" eb="53">
      <t>キョタク</t>
    </rPh>
    <rPh sb="57" eb="59">
      <t>ケイカク</t>
    </rPh>
    <rPh sb="60" eb="62">
      <t>ソウスウ</t>
    </rPh>
    <rPh sb="66" eb="70">
      <t>ホウモンカイゴ</t>
    </rPh>
    <rPh sb="71" eb="75">
      <t>ツウショカイゴ</t>
    </rPh>
    <rPh sb="76" eb="78">
      <t>フクシ</t>
    </rPh>
    <rPh sb="78" eb="80">
      <t>ヨウグ</t>
    </rPh>
    <rPh sb="80" eb="82">
      <t>タイヨ</t>
    </rPh>
    <rPh sb="82" eb="83">
      <t>オヨ</t>
    </rPh>
    <rPh sb="84" eb="89">
      <t>チイキミッチャクガタ</t>
    </rPh>
    <rPh sb="89" eb="93">
      <t>ツウショカイゴ</t>
    </rPh>
    <rPh sb="94" eb="96">
      <t>イカ</t>
    </rPh>
    <rPh sb="97" eb="102">
      <t>ホウモンカイゴトウ</t>
    </rPh>
    <rPh sb="113" eb="116">
      <t>イチヅ</t>
    </rPh>
    <rPh sb="120" eb="122">
      <t>キョタク</t>
    </rPh>
    <rPh sb="126" eb="128">
      <t>ケイカク</t>
    </rPh>
    <rPh sb="129" eb="130">
      <t>カズ</t>
    </rPh>
    <rPh sb="131" eb="132">
      <t>シ</t>
    </rPh>
    <rPh sb="134" eb="136">
      <t>ワリアイ</t>
    </rPh>
    <rPh sb="136" eb="137">
      <t>オヨ</t>
    </rPh>
    <rPh sb="138" eb="139">
      <t>ゼン</t>
    </rPh>
    <rPh sb="140" eb="142">
      <t>ツキカン</t>
    </rPh>
    <rPh sb="143" eb="148">
      <t>トウガイジギョウショ</t>
    </rPh>
    <rPh sb="152" eb="154">
      <t>サクセイ</t>
    </rPh>
    <rPh sb="157" eb="159">
      <t>キョタク</t>
    </rPh>
    <rPh sb="164" eb="167">
      <t>イチヅ</t>
    </rPh>
    <rPh sb="171" eb="176">
      <t>ホウモンカイゴトウ</t>
    </rPh>
    <rPh sb="177" eb="179">
      <t>カイスウ</t>
    </rPh>
    <rPh sb="183" eb="185">
      <t>ドウイツ</t>
    </rPh>
    <rPh sb="186" eb="188">
      <t>シテイ</t>
    </rPh>
    <rPh sb="188" eb="190">
      <t>キョタク</t>
    </rPh>
    <rPh sb="194" eb="197">
      <t>ジギョウシャ</t>
    </rPh>
    <rPh sb="197" eb="198">
      <t>マタ</t>
    </rPh>
    <rPh sb="199" eb="201">
      <t>シテイ</t>
    </rPh>
    <rPh sb="201" eb="206">
      <t>チイキミッチャクガタ</t>
    </rPh>
    <rPh sb="210" eb="213">
      <t>ジギョウシャ</t>
    </rPh>
    <rPh sb="217" eb="219">
      <t>テイキョウ</t>
    </rPh>
    <rPh sb="225" eb="226">
      <t>シ</t>
    </rPh>
    <rPh sb="228" eb="230">
      <t>ワリアイ</t>
    </rPh>
    <rPh sb="231" eb="233">
      <t>ジョウイ</t>
    </rPh>
    <rPh sb="234" eb="235">
      <t>イ</t>
    </rPh>
    <rPh sb="242" eb="244">
      <t>ブンショ</t>
    </rPh>
    <rPh sb="245" eb="247">
      <t>コウフ</t>
    </rPh>
    <rPh sb="249" eb="251">
      <t>セツメイ</t>
    </rPh>
    <rPh sb="252" eb="254">
      <t>コンセツ</t>
    </rPh>
    <rPh sb="254" eb="256">
      <t>テイネイ</t>
    </rPh>
    <rPh sb="257" eb="258">
      <t>オコナ</t>
    </rPh>
    <rPh sb="264" eb="266">
      <t>リカイ</t>
    </rPh>
    <rPh sb="274" eb="275">
      <t>カナラ</t>
    </rPh>
    <rPh sb="276" eb="279">
      <t>リヨウシャ</t>
    </rPh>
    <rPh sb="281" eb="283">
      <t>ショメイ</t>
    </rPh>
    <rPh sb="284" eb="285">
      <t>エ</t>
    </rPh>
    <phoneticPr fontId="2"/>
  </si>
  <si>
    <t>問３</t>
    <phoneticPr fontId="2"/>
  </si>
  <si>
    <t xml:space="preserve">  指定居宅介護支援の提供の開始に際し、あらかじめ利用者に対して、居宅サービス計画の作成に当たって利用者は複数の指定居宅サービス事業者等の紹介を求めることや居宅サービス原案に位置付けた指定居宅サービス事業者等の選定理由を求めることが可能であること等につき十分説明を行っている。また、この内容を利用申込者又はその家族に説明を行うに当たっては、理解が得られるよう、文書の交付に加え口頭での説明を懇切丁寧に行うとともに、理解したことについて必ず利用申込者から署名を得ている。</t>
    <rPh sb="69" eb="71">
      <t>ショウカイ</t>
    </rPh>
    <rPh sb="188" eb="190">
      <t>コウトウ</t>
    </rPh>
    <rPh sb="195" eb="197">
      <t>コンセツ</t>
    </rPh>
    <rPh sb="197" eb="199">
      <t>テイネイ</t>
    </rPh>
    <rPh sb="200" eb="201">
      <t>オコナ</t>
    </rPh>
    <phoneticPr fontId="2"/>
  </si>
  <si>
    <t>【計画作成新規（変更）時の訪問、面接】
　居宅サービス計画を新規作成（変更）するにあたって、利用者の居宅を訪問し利用者及びその家族に面接をしている。</t>
    <rPh sb="5" eb="7">
      <t>シンキ</t>
    </rPh>
    <rPh sb="30" eb="32">
      <t>シンキ</t>
    </rPh>
    <phoneticPr fontId="2"/>
  </si>
  <si>
    <t>（１）　運営基準減算　　（×がついた場合は運営基準減算に該当します。）</t>
  </si>
  <si>
    <t>３　減算</t>
  </si>
  <si>
    <t>　ターミナルケアマネジメントを受けている利用者が、死亡診断を目的として医療機関に搬送され、２４時間以内に死亡が確認される場合等については、加算を算定できるとしている。</t>
    <phoneticPr fontId="2"/>
  </si>
  <si>
    <t>　ターミナルケアマネジメントを受けることに利用者が同意した時点以降は、終末期の利用者の心身又は家族の状況の変化や環境の変化及びこれらに対して居宅介護支援事業者が行った支援についての記録及び利用者への支援にあたり、主治の医師及び居宅サービス計画に位置付けた指定居宅サービス事業者等と行った連絡調整に関する記録を支援経過として居柵サービス計画等に記録している。</t>
    <phoneticPr fontId="2"/>
  </si>
  <si>
    <t>　算定要件を満たす事業者が複数ある場合には、当該利用者が死亡日又はそれに最も近い日に利用した指定居宅サービスを位置づけた居宅サービス計画を作成した事業者が加算を算定することとしている。</t>
    <phoneticPr fontId="2"/>
  </si>
  <si>
    <t>　在宅で死亡した利用者の死亡月に加算することとするが、利用者の居宅を最後の訪問した日の属する月と、利用者の死亡月が異なる場合には、死亡月に算定している。</t>
    <phoneticPr fontId="2"/>
  </si>
  <si>
    <t>　ターミナルケアマネジメントを受けることに同意した利用者について、２４時間連絡できる体制を確保しており、かつ、必要に応じて指定居宅介護支援を行うことができる体制を整備している。</t>
    <phoneticPr fontId="2"/>
  </si>
  <si>
    <t>　在宅で死亡した利用者（末期の悪性腫瘍の患者に限る。）に対して、その死亡日及び死亡日前１４日以内に２日以上、当該利用者又は家族の同意を得て、当該利用者の居宅を訪問し、当該利用者の心身の状況等を記録し、主治の医師及び居宅サービス計画に位置付けた居宅サービス事業者に提供した場合に、算定している。</t>
    <phoneticPr fontId="2"/>
  </si>
  <si>
    <t>（１２）　ターミナルケアマネジメント加算</t>
    <rPh sb="18" eb="20">
      <t>カサン</t>
    </rPh>
    <phoneticPr fontId="2"/>
  </si>
  <si>
    <t>　利用者の状態像等が大きく変化している場合等、必要に応じて、速やかに居宅サービス計画を変更し、居宅サービス及び地域密着型サービスの調整を行うなど適切に対応している。</t>
    <rPh sb="1" eb="4">
      <t>リヨウシャ</t>
    </rPh>
    <rPh sb="5" eb="7">
      <t>ジョウタイ</t>
    </rPh>
    <rPh sb="7" eb="8">
      <t>ゾウ</t>
    </rPh>
    <rPh sb="8" eb="9">
      <t>トウ</t>
    </rPh>
    <rPh sb="10" eb="11">
      <t>オオ</t>
    </rPh>
    <rPh sb="13" eb="15">
      <t>ヘンカ</t>
    </rPh>
    <rPh sb="19" eb="21">
      <t>バアイ</t>
    </rPh>
    <rPh sb="21" eb="22">
      <t>トウ</t>
    </rPh>
    <rPh sb="23" eb="25">
      <t>ヒツヨウ</t>
    </rPh>
    <rPh sb="26" eb="27">
      <t>オウ</t>
    </rPh>
    <rPh sb="30" eb="31">
      <t>スミ</t>
    </rPh>
    <rPh sb="34" eb="36">
      <t>キョタク</t>
    </rPh>
    <rPh sb="40" eb="42">
      <t>ケイカク</t>
    </rPh>
    <rPh sb="43" eb="45">
      <t>ヘンコウ</t>
    </rPh>
    <rPh sb="47" eb="49">
      <t>キョタク</t>
    </rPh>
    <rPh sb="53" eb="54">
      <t>オヨ</t>
    </rPh>
    <rPh sb="55" eb="57">
      <t>チイキ</t>
    </rPh>
    <rPh sb="57" eb="60">
      <t>ミッチャクガタ</t>
    </rPh>
    <rPh sb="65" eb="67">
      <t>チョウセイ</t>
    </rPh>
    <rPh sb="68" eb="69">
      <t>オコナ</t>
    </rPh>
    <rPh sb="72" eb="74">
      <t>テキセツ</t>
    </rPh>
    <rPh sb="75" eb="77">
      <t>タイオウ</t>
    </rPh>
    <phoneticPr fontId="2"/>
  </si>
  <si>
    <t>　カンファレンスの実施日(指導した日が異なる場合は指導日もあわせて)、カンファレンスに参加した医療関係職種等の氏名及びそのカンファレンスの要点を居宅サービス計画等に記載している。</t>
    <rPh sb="9" eb="12">
      <t>ジッシビ</t>
    </rPh>
    <rPh sb="13" eb="15">
      <t>シドウ</t>
    </rPh>
    <rPh sb="17" eb="18">
      <t>ヒ</t>
    </rPh>
    <rPh sb="19" eb="20">
      <t>コト</t>
    </rPh>
    <rPh sb="22" eb="24">
      <t>バアイ</t>
    </rPh>
    <rPh sb="25" eb="27">
      <t>シドウ</t>
    </rPh>
    <rPh sb="27" eb="28">
      <t>ビ</t>
    </rPh>
    <rPh sb="43" eb="45">
      <t>サンカ</t>
    </rPh>
    <rPh sb="47" eb="49">
      <t>イリョウ</t>
    </rPh>
    <rPh sb="49" eb="51">
      <t>カンケイ</t>
    </rPh>
    <rPh sb="51" eb="53">
      <t>ショクシュ</t>
    </rPh>
    <rPh sb="53" eb="54">
      <t>トウ</t>
    </rPh>
    <rPh sb="55" eb="57">
      <t>シメイ</t>
    </rPh>
    <rPh sb="57" eb="58">
      <t>オヨ</t>
    </rPh>
    <rPh sb="69" eb="71">
      <t>ヨウテン</t>
    </rPh>
    <rPh sb="72" eb="74">
      <t>キョタク</t>
    </rPh>
    <rPh sb="78" eb="81">
      <t>ケイカクトウ</t>
    </rPh>
    <rPh sb="82" eb="84">
      <t>キサイ</t>
    </rPh>
    <phoneticPr fontId="2"/>
  </si>
  <si>
    <t>　利用者１人につき、１月に２回を限度として算定している。</t>
    <rPh sb="1" eb="4">
      <t>リヨウシャ</t>
    </rPh>
    <rPh sb="5" eb="6">
      <t>ニン</t>
    </rPh>
    <rPh sb="11" eb="12">
      <t>ツキ</t>
    </rPh>
    <rPh sb="14" eb="15">
      <t>カイ</t>
    </rPh>
    <rPh sb="16" eb="18">
      <t>ゲンド</t>
    </rPh>
    <rPh sb="21" eb="23">
      <t>サンテイ</t>
    </rPh>
    <phoneticPr fontId="2"/>
  </si>
  <si>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rPh sb="1" eb="3">
      <t>ビョウイン</t>
    </rPh>
    <rPh sb="3" eb="4">
      <t>マタ</t>
    </rPh>
    <rPh sb="5" eb="8">
      <t>シンリョウジョ</t>
    </rPh>
    <rPh sb="9" eb="10">
      <t>モト</t>
    </rPh>
    <rPh sb="15" eb="17">
      <t>トウガイ</t>
    </rPh>
    <rPh sb="17" eb="19">
      <t>ビョウイン</t>
    </rPh>
    <rPh sb="19" eb="20">
      <t>マタ</t>
    </rPh>
    <rPh sb="21" eb="24">
      <t>シンリョウジョ</t>
    </rPh>
    <rPh sb="25" eb="27">
      <t>イシ</t>
    </rPh>
    <rPh sb="27" eb="28">
      <t>マタ</t>
    </rPh>
    <rPh sb="29" eb="31">
      <t>カンゴ</t>
    </rPh>
    <rPh sb="31" eb="33">
      <t>シトウ</t>
    </rPh>
    <rPh sb="34" eb="35">
      <t>トモ</t>
    </rPh>
    <rPh sb="36" eb="39">
      <t>リヨウシャ</t>
    </rPh>
    <rPh sb="40" eb="42">
      <t>キョタク</t>
    </rPh>
    <rPh sb="43" eb="45">
      <t>ホウモン</t>
    </rPh>
    <rPh sb="55" eb="56">
      <t>オコナ</t>
    </rPh>
    <rPh sb="58" eb="60">
      <t>ヒツヨウ</t>
    </rPh>
    <rPh sb="61" eb="62">
      <t>オウ</t>
    </rPh>
    <rPh sb="65" eb="68">
      <t>リヨウシャ</t>
    </rPh>
    <rPh sb="69" eb="71">
      <t>ヒツヨウ</t>
    </rPh>
    <rPh sb="72" eb="74">
      <t>キョタク</t>
    </rPh>
    <rPh sb="78" eb="79">
      <t>マタ</t>
    </rPh>
    <rPh sb="80" eb="82">
      <t>チイキ</t>
    </rPh>
    <rPh sb="82" eb="85">
      <t>ミッチャクガタ</t>
    </rPh>
    <rPh sb="90" eb="92">
      <t>リヨウ</t>
    </rPh>
    <rPh sb="93" eb="94">
      <t>カン</t>
    </rPh>
    <rPh sb="96" eb="98">
      <t>チョウセイ</t>
    </rPh>
    <rPh sb="99" eb="100">
      <t>オコナ</t>
    </rPh>
    <phoneticPr fontId="2"/>
  </si>
  <si>
    <t>（１１）　緊急時等居宅カンファレンス加算　　　　　　　　　　　　　　　　　　　　　</t>
    <rPh sb="5" eb="8">
      <t>キンキュウジ</t>
    </rPh>
    <rPh sb="8" eb="9">
      <t>トウ</t>
    </rPh>
    <rPh sb="9" eb="11">
      <t>キョタク</t>
    </rPh>
    <rPh sb="18" eb="20">
      <t>カサン</t>
    </rPh>
    <phoneticPr fontId="2"/>
  </si>
  <si>
    <t>　利用者が医師の診察を受けるときに介護支援専門員が同席するにあたっては、利用者の同意を得た上で、医師等と連携を行っている。　</t>
    <phoneticPr fontId="2"/>
  </si>
  <si>
    <t>　利用者が病院又は診療所において医師の診察を受けるときに介護支援専門員が同席し、医師等に対して当該利用者の心身の状況や生活環境等の当該利用者に係る必要な情報の提供を行うとともに、医師等から当該利用者に関する必要な情報の提供を受けた上で、居宅サービス計画に記録した場合に、算定している。</t>
    <phoneticPr fontId="2"/>
  </si>
  <si>
    <t>（１０）　通院時情報連携加算</t>
    <rPh sb="5" eb="7">
      <t>ツウイン</t>
    </rPh>
    <rPh sb="7" eb="8">
      <t>ジ</t>
    </rPh>
    <rPh sb="8" eb="10">
      <t>ジョウホウ</t>
    </rPh>
    <rPh sb="10" eb="12">
      <t>レンケイ</t>
    </rPh>
    <rPh sb="12" eb="14">
      <t>カサン</t>
    </rPh>
    <phoneticPr fontId="2"/>
  </si>
  <si>
    <t>　病院又は診療所のカンファレンスとは、入院中の保険医又は看護師等が、在宅療養担当医療機関の保険医若しくは看護師等、保険医である歯科医師若しくはその指示を受けた歯科衛生士、保険薬局の保険薬剤師、訪問看護ステーションの看護師等（准看護師を除く。）、理学療法士、作業療法士若しくは言語聴覚士、介護支援専門員又は相談支援専門員のうちいずれか３者以上と共同して指導を行った場合としている。又、退院後に福祉用具の貸与が見込まれる間合いにあっては、必要に応じ、福祉用具専門相談員や居宅サービスを提供する作業療法士等が参加するものとしている。</t>
    <rPh sb="1" eb="3">
      <t>ビョウイン</t>
    </rPh>
    <rPh sb="3" eb="4">
      <t>マタ</t>
    </rPh>
    <rPh sb="5" eb="8">
      <t>シンリョウジョ</t>
    </rPh>
    <rPh sb="19" eb="22">
      <t>ニュウインチュウ</t>
    </rPh>
    <rPh sb="23" eb="26">
      <t>ホケンイ</t>
    </rPh>
    <rPh sb="26" eb="27">
      <t>マタ</t>
    </rPh>
    <rPh sb="28" eb="31">
      <t>カンゴシ</t>
    </rPh>
    <rPh sb="31" eb="32">
      <t>トウ</t>
    </rPh>
    <rPh sb="34" eb="36">
      <t>ザイタク</t>
    </rPh>
    <rPh sb="36" eb="38">
      <t>リョウヨウ</t>
    </rPh>
    <rPh sb="38" eb="40">
      <t>タントウ</t>
    </rPh>
    <rPh sb="40" eb="42">
      <t>イリョウ</t>
    </rPh>
    <rPh sb="42" eb="44">
      <t>キカン</t>
    </rPh>
    <rPh sb="45" eb="48">
      <t>ホケンイ</t>
    </rPh>
    <rPh sb="48" eb="49">
      <t>モ</t>
    </rPh>
    <rPh sb="52" eb="55">
      <t>カンゴシ</t>
    </rPh>
    <rPh sb="55" eb="56">
      <t>トウ</t>
    </rPh>
    <rPh sb="57" eb="60">
      <t>ホケンイ</t>
    </rPh>
    <rPh sb="63" eb="65">
      <t>シカ</t>
    </rPh>
    <rPh sb="65" eb="67">
      <t>イシ</t>
    </rPh>
    <rPh sb="67" eb="68">
      <t>モ</t>
    </rPh>
    <rPh sb="73" eb="75">
      <t>シジ</t>
    </rPh>
    <rPh sb="76" eb="77">
      <t>ウ</t>
    </rPh>
    <rPh sb="79" eb="81">
      <t>シカ</t>
    </rPh>
    <rPh sb="81" eb="84">
      <t>エイセイシ</t>
    </rPh>
    <rPh sb="85" eb="87">
      <t>ホケン</t>
    </rPh>
    <rPh sb="87" eb="89">
      <t>ヤッキョク</t>
    </rPh>
    <rPh sb="90" eb="92">
      <t>ホケン</t>
    </rPh>
    <rPh sb="92" eb="95">
      <t>ヤクザイシ</t>
    </rPh>
    <rPh sb="96" eb="98">
      <t>ホウモン</t>
    </rPh>
    <rPh sb="98" eb="100">
      <t>カンゴ</t>
    </rPh>
    <rPh sb="107" eb="111">
      <t>カンゴシトウ</t>
    </rPh>
    <rPh sb="112" eb="113">
      <t>ジュン</t>
    </rPh>
    <rPh sb="113" eb="116">
      <t>カンゴシ</t>
    </rPh>
    <rPh sb="117" eb="118">
      <t>ノゾ</t>
    </rPh>
    <rPh sb="122" eb="124">
      <t>リガク</t>
    </rPh>
    <rPh sb="124" eb="127">
      <t>リョウホウシ</t>
    </rPh>
    <rPh sb="128" eb="130">
      <t>サギョウ</t>
    </rPh>
    <rPh sb="130" eb="133">
      <t>リョウホウシ</t>
    </rPh>
    <rPh sb="133" eb="134">
      <t>モ</t>
    </rPh>
    <rPh sb="137" eb="139">
      <t>ゲンゴ</t>
    </rPh>
    <rPh sb="139" eb="141">
      <t>チョウカク</t>
    </rPh>
    <rPh sb="141" eb="142">
      <t>シ</t>
    </rPh>
    <rPh sb="143" eb="145">
      <t>カイゴ</t>
    </rPh>
    <rPh sb="145" eb="147">
      <t>シエン</t>
    </rPh>
    <rPh sb="147" eb="150">
      <t>センモンイン</t>
    </rPh>
    <rPh sb="150" eb="151">
      <t>マタ</t>
    </rPh>
    <rPh sb="152" eb="154">
      <t>ソウダン</t>
    </rPh>
    <rPh sb="154" eb="156">
      <t>シエン</t>
    </rPh>
    <rPh sb="156" eb="159">
      <t>センモンイン</t>
    </rPh>
    <rPh sb="167" eb="170">
      <t>シャイジョウ</t>
    </rPh>
    <rPh sb="171" eb="173">
      <t>キョウドウ</t>
    </rPh>
    <rPh sb="175" eb="177">
      <t>シドウ</t>
    </rPh>
    <rPh sb="178" eb="179">
      <t>オコナ</t>
    </rPh>
    <rPh sb="181" eb="183">
      <t>バアイ</t>
    </rPh>
    <rPh sb="189" eb="190">
      <t>マタ</t>
    </rPh>
    <rPh sb="191" eb="194">
      <t>タイインゴ</t>
    </rPh>
    <rPh sb="195" eb="197">
      <t>フクシ</t>
    </rPh>
    <rPh sb="197" eb="199">
      <t>ヨウグ</t>
    </rPh>
    <rPh sb="200" eb="202">
      <t>タイヨ</t>
    </rPh>
    <rPh sb="203" eb="205">
      <t>ミコ</t>
    </rPh>
    <rPh sb="208" eb="210">
      <t>マア</t>
    </rPh>
    <rPh sb="217" eb="219">
      <t>ヒツヨウ</t>
    </rPh>
    <rPh sb="220" eb="221">
      <t>オウ</t>
    </rPh>
    <rPh sb="223" eb="227">
      <t>フクシヨウグ</t>
    </rPh>
    <rPh sb="227" eb="232">
      <t>センモンソウダンイン</t>
    </rPh>
    <rPh sb="233" eb="235">
      <t>キョタク</t>
    </rPh>
    <rPh sb="240" eb="242">
      <t>テイキョウ</t>
    </rPh>
    <rPh sb="244" eb="249">
      <t>サギョウリョウホウシ</t>
    </rPh>
    <rPh sb="249" eb="250">
      <t>トウ</t>
    </rPh>
    <rPh sb="251" eb="253">
      <t>サンカ</t>
    </rPh>
    <phoneticPr fontId="2"/>
  </si>
  <si>
    <t>問13</t>
    <rPh sb="0" eb="1">
      <t>トイ</t>
    </rPh>
    <phoneticPr fontId="2"/>
  </si>
  <si>
    <t>　[(Ⅲ)]　病院、診療所、地域密着型介護老人福祉施設又は介護保険施設の職員から必要な情報の提供を３回以上受けており、うち１回以上はカンファレンスによる。</t>
    <rPh sb="51" eb="53">
      <t>イジョウ</t>
    </rPh>
    <phoneticPr fontId="2"/>
  </si>
  <si>
    <t>問12</t>
    <rPh sb="0" eb="1">
      <t>トイ</t>
    </rPh>
    <phoneticPr fontId="2"/>
  </si>
  <si>
    <t>　[(Ⅱ)ロ]　病院、診療所、地域密着型介護老人福祉施設又は介護保険施設の職員から必要な情報の提供を２回受けており、うち１回以上はカンファレンスによる。</t>
    <rPh sb="51" eb="52">
      <t>カイ</t>
    </rPh>
    <rPh sb="52" eb="53">
      <t>ウ</t>
    </rPh>
    <rPh sb="61" eb="64">
      <t>カイイジョウ</t>
    </rPh>
    <phoneticPr fontId="2"/>
  </si>
  <si>
    <t>問11</t>
    <rPh sb="0" eb="1">
      <t>トイ</t>
    </rPh>
    <phoneticPr fontId="2"/>
  </si>
  <si>
    <t>　[(Ⅱ)イ]　病院、診療所、地域密着型介護老人福祉施設又は介護保険施設の職員から必要な情報の提供をカンファレンス以外の方法により２回以上受けている。</t>
    <rPh sb="67" eb="69">
      <t>イジョウ</t>
    </rPh>
    <phoneticPr fontId="2"/>
  </si>
  <si>
    <t>問10</t>
    <rPh sb="0" eb="1">
      <t>トイ</t>
    </rPh>
    <phoneticPr fontId="2"/>
  </si>
  <si>
    <t>問９</t>
    <rPh sb="0" eb="1">
      <t>トイ</t>
    </rPh>
    <phoneticPr fontId="2"/>
  </si>
  <si>
    <t>　[(Ⅰ)イ]　病院、診療所、地域密着型介護老人福祉施設又は介護保険施設の職員から必要な情報の提供をカンファレンス以外の方法により１回受けている。　</t>
    <phoneticPr fontId="2"/>
  </si>
  <si>
    <t>問８</t>
    <rPh sb="0" eb="1">
      <t>トイ</t>
    </rPh>
    <phoneticPr fontId="2"/>
  </si>
  <si>
    <t>　[共通]　当該加算を算定する場合、初回加算を算定していない。</t>
    <rPh sb="6" eb="8">
      <t>トウガイ</t>
    </rPh>
    <rPh sb="8" eb="10">
      <t>カサン</t>
    </rPh>
    <rPh sb="11" eb="13">
      <t>サンテイ</t>
    </rPh>
    <rPh sb="15" eb="17">
      <t>バアイ</t>
    </rPh>
    <phoneticPr fontId="2"/>
  </si>
  <si>
    <t>問７</t>
    <rPh sb="0" eb="1">
      <t>トイ</t>
    </rPh>
    <phoneticPr fontId="2"/>
  </si>
  <si>
    <t>　[共通]　カンファレンスに参加した場合、カンファレンスの日時、開催場所、出席者、内容等の要点について居宅サービス計画等に記録し、利用者又は家族に提供した文書の写しを添付している。</t>
    <phoneticPr fontId="2"/>
  </si>
  <si>
    <t>問６</t>
    <rPh sb="0" eb="1">
      <t>トイ</t>
    </rPh>
    <phoneticPr fontId="2"/>
  </si>
  <si>
    <t>　[共通]　原則として、退院･退所前に利用者に関する必要な情報を得ることが望ましいが、退院後７日以内に情報を得た場合には算定することとしている。　</t>
    <phoneticPr fontId="2"/>
  </si>
  <si>
    <t>問５</t>
    <rPh sb="0" eb="1">
      <t>トイ</t>
    </rPh>
    <phoneticPr fontId="2"/>
  </si>
  <si>
    <t>　[共通]　同一日に必要な情報の提供を複数回受けた場合又はカンファレンスに参加した場合でも、１回として算定している。</t>
    <phoneticPr fontId="2"/>
  </si>
  <si>
    <t>問４</t>
    <rPh sb="0" eb="1">
      <t>トイ</t>
    </rPh>
    <phoneticPr fontId="2"/>
  </si>
  <si>
    <t>問３</t>
    <rPh sb="0" eb="1">
      <t>トイ</t>
    </rPh>
    <phoneticPr fontId="2"/>
  </si>
  <si>
    <t>　[共通]　算定区分により、入院又は入所期間中１回（医師等からの要請により退院に向けた調整を行うための面談に参加し、必要な情報を得た上で、居宅サービス計画を作成し、居宅サービス又は地域密着型サービスの利用に関する調整を行った場合を含む。）のみ算定している。</t>
    <phoneticPr fontId="2"/>
  </si>
  <si>
    <t>　[共通]　病院、診療所、地域密着型介護老人福祉施設又は介護保険施設から退院又は退所するに当たって、当該病院等の職員と面談を行い、利用者に関する必要な情報の提供を受けた上で、居宅サービス計画を作成し、居宅サービス又は地域密着型サービスの利用開始月に利用に関する調整を行った場合には、当該利用者が居宅サービス又は地域密着型サービスの利用開始月に算定している。</t>
    <phoneticPr fontId="2"/>
  </si>
  <si>
    <t>（９）　退院・退所加算(Ⅰ)イ・ロ、(Ⅱ)イ・ロ、(Ⅲ)　　　　　　　　　　　　　　　　　　　　　　　　　　　　　　　　　　　　　</t>
    <phoneticPr fontId="2"/>
  </si>
  <si>
    <t xml:space="preserve">  情報提供を行った日時、場所、内容、提供手段(ＦＡＸやメール、郵送等)等について居宅サービス計画等に記録している。
　※入院先の医療機関と確実な連携を確保するため、ＦＡＸ等による情報提供の場合は、先方が受け取ったことを確認し、居宅サービス計画等に記録すること。</t>
    <rPh sb="2" eb="4">
      <t>ジョウホウ</t>
    </rPh>
    <rPh sb="4" eb="6">
      <t>テイキョウ</t>
    </rPh>
    <rPh sb="7" eb="8">
      <t>オコナ</t>
    </rPh>
    <rPh sb="10" eb="12">
      <t>ニチジ</t>
    </rPh>
    <rPh sb="13" eb="15">
      <t>バショ</t>
    </rPh>
    <rPh sb="16" eb="18">
      <t>ナイヨウ</t>
    </rPh>
    <rPh sb="19" eb="21">
      <t>テイキョウ</t>
    </rPh>
    <rPh sb="21" eb="23">
      <t>シュダン</t>
    </rPh>
    <rPh sb="32" eb="34">
      <t>ユウソウ</t>
    </rPh>
    <rPh sb="34" eb="35">
      <t>トウ</t>
    </rPh>
    <rPh sb="36" eb="37">
      <t>トウ</t>
    </rPh>
    <rPh sb="41" eb="43">
      <t>キョタク</t>
    </rPh>
    <rPh sb="47" eb="49">
      <t>ケイカク</t>
    </rPh>
    <rPh sb="49" eb="50">
      <t>トウ</t>
    </rPh>
    <rPh sb="51" eb="53">
      <t>キロク</t>
    </rPh>
    <phoneticPr fontId="2"/>
  </si>
  <si>
    <t>問３</t>
    <rPh sb="0" eb="1">
      <t>ト</t>
    </rPh>
    <phoneticPr fontId="2"/>
  </si>
  <si>
    <t>　利用者１人につき１月に１回を限度として算定している。</t>
    <phoneticPr fontId="2"/>
  </si>
  <si>
    <t>　利用者が病院又は診療所に入院してから４日以上７日以内に、当該病院又は診療所の職員に対して当該利用者に係る必要な情報を提供していること。</t>
    <phoneticPr fontId="2"/>
  </si>
  <si>
    <t>（８）　入院時情報連携加算(Ⅱ)</t>
    <rPh sb="4" eb="6">
      <t>ニュウイン</t>
    </rPh>
    <rPh sb="6" eb="7">
      <t>ジ</t>
    </rPh>
    <rPh sb="7" eb="9">
      <t>ジョウホウ</t>
    </rPh>
    <phoneticPr fontId="2"/>
  </si>
  <si>
    <t>　利用者が病院又は診療所に入院してから三日以内に、当該病院又は診療所の職員に対して当該利用者に係る必要な情報を提供している。</t>
    <phoneticPr fontId="2"/>
  </si>
  <si>
    <t>（７）　入院時情報連携加算(Ⅰ)</t>
    <phoneticPr fontId="2"/>
  </si>
  <si>
    <t>　当該加算を算定する場合、退院・退所加算を算定していない。</t>
    <rPh sb="1" eb="3">
      <t>トウガイ</t>
    </rPh>
    <rPh sb="3" eb="5">
      <t>カサン</t>
    </rPh>
    <rPh sb="6" eb="8">
      <t>サンテイ</t>
    </rPh>
    <rPh sb="10" eb="12">
      <t>バアイ</t>
    </rPh>
    <rPh sb="21" eb="23">
      <t>サンテイ</t>
    </rPh>
    <phoneticPr fontId="2"/>
  </si>
  <si>
    <t>　運営基準減算が適用されている場合、当該加算を算定していない。</t>
    <rPh sb="18" eb="20">
      <t>トウガイ</t>
    </rPh>
    <rPh sb="20" eb="22">
      <t>カサン</t>
    </rPh>
    <rPh sb="23" eb="25">
      <t>サンテイ</t>
    </rPh>
    <phoneticPr fontId="2"/>
  </si>
  <si>
    <t>（６）　初回加算</t>
    <phoneticPr fontId="2"/>
  </si>
  <si>
    <t>　特定事業所加算（Ⅰ）、（Ⅱ）又は（Ⅲ）を算定している。</t>
    <rPh sb="1" eb="6">
      <t>トクテイジギョウショ</t>
    </rPh>
    <rPh sb="6" eb="8">
      <t>カサン</t>
    </rPh>
    <rPh sb="15" eb="16">
      <t>マタ</t>
    </rPh>
    <rPh sb="21" eb="23">
      <t>サンテイ</t>
    </rPh>
    <phoneticPr fontId="2"/>
  </si>
  <si>
    <t>　前々年度の３月から前年度の２月までの間に、ターミナルケアマネジメント加算を５回以上算定している。</t>
    <rPh sb="1" eb="2">
      <t>ゼン</t>
    </rPh>
    <rPh sb="3" eb="4">
      <t>ドシ</t>
    </rPh>
    <rPh sb="4" eb="5">
      <t>ド</t>
    </rPh>
    <rPh sb="7" eb="8">
      <t>ガツ</t>
    </rPh>
    <rPh sb="10" eb="13">
      <t>ゼンネンド</t>
    </rPh>
    <rPh sb="15" eb="16">
      <t>ガツ</t>
    </rPh>
    <rPh sb="19" eb="20">
      <t>カン</t>
    </rPh>
    <rPh sb="35" eb="37">
      <t>カサン</t>
    </rPh>
    <rPh sb="39" eb="42">
      <t>カイイジョウ</t>
    </rPh>
    <rPh sb="42" eb="44">
      <t>サンテイ</t>
    </rPh>
    <phoneticPr fontId="2"/>
  </si>
  <si>
    <t>問２</t>
    <rPh sb="0" eb="1">
      <t>トイ</t>
    </rPh>
    <phoneticPr fontId="2"/>
  </si>
  <si>
    <t>　前々年度の３月から前年度の２月までの間に、退院・退所加算（Ⅰ）イ、（Ⅰ）ロ、（Ⅱ）イ、（Ⅱ）ロ又は（Ⅲ）の算定に係る病院、診療所、介護保険施設との連携（情報提供をカンファレンス又はカンファレンス以外の方法で受けている等）の回数が３５回以上であること。</t>
    <rPh sb="1" eb="2">
      <t>ゼン</t>
    </rPh>
    <rPh sb="3" eb="4">
      <t>ドシ</t>
    </rPh>
    <rPh sb="4" eb="5">
      <t>ド</t>
    </rPh>
    <rPh sb="7" eb="8">
      <t>ガツ</t>
    </rPh>
    <rPh sb="10" eb="13">
      <t>ゼンネンド</t>
    </rPh>
    <rPh sb="15" eb="16">
      <t>ガツ</t>
    </rPh>
    <rPh sb="19" eb="20">
      <t>カン</t>
    </rPh>
    <rPh sb="22" eb="24">
      <t>タイイン</t>
    </rPh>
    <rPh sb="25" eb="27">
      <t>タイショ</t>
    </rPh>
    <rPh sb="27" eb="29">
      <t>カサン</t>
    </rPh>
    <rPh sb="48" eb="49">
      <t>マタ</t>
    </rPh>
    <rPh sb="54" eb="56">
      <t>サンテイ</t>
    </rPh>
    <rPh sb="57" eb="58">
      <t>カカ</t>
    </rPh>
    <rPh sb="59" eb="61">
      <t>ビョウイン</t>
    </rPh>
    <rPh sb="62" eb="65">
      <t>シンリョウジョ</t>
    </rPh>
    <rPh sb="66" eb="68">
      <t>カイゴ</t>
    </rPh>
    <rPh sb="68" eb="70">
      <t>ホケン</t>
    </rPh>
    <rPh sb="70" eb="72">
      <t>シセツ</t>
    </rPh>
    <rPh sb="74" eb="76">
      <t>レンケイ</t>
    </rPh>
    <rPh sb="77" eb="79">
      <t>ジョウホウ</t>
    </rPh>
    <rPh sb="79" eb="81">
      <t>テイキョウ</t>
    </rPh>
    <rPh sb="89" eb="90">
      <t>マタ</t>
    </rPh>
    <rPh sb="98" eb="100">
      <t>イガイ</t>
    </rPh>
    <rPh sb="101" eb="103">
      <t>ホウホウ</t>
    </rPh>
    <rPh sb="104" eb="105">
      <t>ウ</t>
    </rPh>
    <rPh sb="109" eb="110">
      <t>トウ</t>
    </rPh>
    <rPh sb="112" eb="114">
      <t>カイスウ</t>
    </rPh>
    <rPh sb="117" eb="120">
      <t>カイイジョウ</t>
    </rPh>
    <phoneticPr fontId="2"/>
  </si>
  <si>
    <t>問１</t>
    <rPh sb="0" eb="1">
      <t>トイ</t>
    </rPh>
    <phoneticPr fontId="2"/>
  </si>
  <si>
    <t>（５）　特定事業所医療介護連携加算</t>
    <rPh sb="4" eb="6">
      <t>トクテイ</t>
    </rPh>
    <rPh sb="6" eb="9">
      <t>ジギョウショ</t>
    </rPh>
    <rPh sb="9" eb="13">
      <t>イリョウカイゴ</t>
    </rPh>
    <rPh sb="13" eb="15">
      <t>レンケイ</t>
    </rPh>
    <rPh sb="15" eb="17">
      <t>カサン</t>
    </rPh>
    <phoneticPr fontId="2"/>
  </si>
  <si>
    <t>　介護支援専門員（主任介護支援専門員を除く）を常勤換算方法で１名以上配置している。</t>
    <rPh sb="23" eb="25">
      <t>ジョウキン</t>
    </rPh>
    <rPh sb="25" eb="27">
      <t>カンサン</t>
    </rPh>
    <rPh sb="27" eb="29">
      <t>ホウホウ</t>
    </rPh>
    <phoneticPr fontId="2"/>
  </si>
  <si>
    <t>問14</t>
    <rPh sb="0" eb="1">
      <t>トイ</t>
    </rPh>
    <phoneticPr fontId="2"/>
  </si>
  <si>
    <t>　常勤かつ専従の主任介護支援専門員を配置している</t>
    <phoneticPr fontId="2"/>
  </si>
  <si>
    <t>　問２、３、８及び９の基準は他の同一の居宅介護支援事業所との連携により満たすことしている。</t>
    <rPh sb="1" eb="2">
      <t>トイ</t>
    </rPh>
    <rPh sb="7" eb="8">
      <t>オヨ</t>
    </rPh>
    <rPh sb="11" eb="13">
      <t>キジュン</t>
    </rPh>
    <rPh sb="14" eb="15">
      <t>タ</t>
    </rPh>
    <rPh sb="16" eb="18">
      <t>ドウイツ</t>
    </rPh>
    <rPh sb="19" eb="28">
      <t>キョタクカイゴシエンジギョウショ</t>
    </rPh>
    <rPh sb="30" eb="32">
      <t>レンケイ</t>
    </rPh>
    <rPh sb="35" eb="36">
      <t>ミ</t>
    </rPh>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</si>
  <si>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が包括的に提供されるような居宅サービス計画を作成している。</t>
    <phoneticPr fontId="2"/>
  </si>
  <si>
    <t>　質の高いケアマネジメントを実施する事業所として、地域における居宅介護支援事業所のケアマネジメントの質の向上を牽引する立場にあることから、同一法人内に留まらず、他の法人が運営する指定居宅介護支援事業所と共同で事例検討会、研修会等を自ら率先して実施している。</t>
    <phoneticPr fontId="2"/>
  </si>
  <si>
    <t>　介護支援専門員実務研修における科目「ケアマネジメントの基礎技術に関する実習」等に協力又は協力できる体制を確保している（実習等の受入に係る同意書類の作成・保管が必要）。</t>
    <phoneticPr fontId="2"/>
  </si>
  <si>
    <t>　介護支援専門員１人当たりの利用者数が４０名未満である（不当に特定の者に偏っていない）。　ただし、（Ⅱ）を算定している場合は、４５名未満である。※介護予防支援の受託件数は含めません。</t>
    <phoneticPr fontId="2"/>
  </si>
  <si>
    <t>　運営基準減算及び特定事業所集中減算の適用を受けていない。</t>
    <phoneticPr fontId="2"/>
  </si>
  <si>
    <t>　地域包括支援センター等が実施する事例検討会等に参加している。</t>
    <phoneticPr fontId="2"/>
  </si>
  <si>
    <t>　地域包括支援センターとの連携を常に図り、地域包括支援センターから支援が困難な事例を紹介された場合に、自ら積極的に支援困難事例を受け入れている。</t>
    <phoneticPr fontId="2"/>
  </si>
  <si>
    <t>　介護支援専門員の資質向上のために研修の機会を確保し、少なくとも次年度が始まるまでに介護支援専門員ごとに研修計画を作成して、それに基づき計画的に研修を実施している。</t>
    <phoneticPr fontId="2"/>
  </si>
  <si>
    <t>　２４時間連絡体制を確保し、かつ、必要に応じて利用者等の相談に対応する体制を確保している。（営業日以外も連絡体制の確保をしている）</t>
    <phoneticPr fontId="2"/>
  </si>
  <si>
    <t>　利用者に関する情報又はサービス提供に当たっての留意事項に係る伝達等を目的とした会議を定期的（おおむね週1回以上）に開催している</t>
    <phoneticPr fontId="2"/>
  </si>
  <si>
    <t>（４）　特定事業所加算　（Ａ）　　　　　　　　　　　　　　　　　　　　　　　　　　　　　　　　　　</t>
    <phoneticPr fontId="2"/>
  </si>
  <si>
    <t>問13</t>
    <phoneticPr fontId="2"/>
  </si>
  <si>
    <t>　前問の事例検討会等の内容、実施時期、共同で実施する他事業所等について、毎年度少なくとも次年度が始まるまでに次年度の計画を定めている。</t>
    <phoneticPr fontId="2"/>
  </si>
  <si>
    <t>問12</t>
    <phoneticPr fontId="2"/>
  </si>
  <si>
    <t>問11</t>
    <phoneticPr fontId="2"/>
  </si>
  <si>
    <t>問10</t>
    <phoneticPr fontId="2"/>
  </si>
  <si>
    <t>　介護支援専門員１人当たりの利用者数が４０名未満である（不当に特定の者に偏っていない）。ただし、（Ⅱ）を算定している場合は、４５名未満である。　※介護予防支援の受託件数は含めません。</t>
    <phoneticPr fontId="2"/>
  </si>
  <si>
    <t>問９</t>
  </si>
  <si>
    <t>問８</t>
  </si>
  <si>
    <t>　地域包括支援センターから支援が困難な事例を紹介された場合においても、当該支援が困難な事例に係る者に指定居宅介護支援を提供している。</t>
    <phoneticPr fontId="2"/>
  </si>
  <si>
    <t>　介護支援専門員の資質向上のために研修の機会を確保し、少なくとも次年度が始まるまでに介護支援専門員ごとに研修計画を作成して、それに基づき計画的に研修を実施している。</t>
    <rPh sb="1" eb="3">
      <t>カイゴ</t>
    </rPh>
    <rPh sb="3" eb="5">
      <t>シエン</t>
    </rPh>
    <rPh sb="5" eb="8">
      <t>センモンイン</t>
    </rPh>
    <rPh sb="9" eb="11">
      <t>シシツ</t>
    </rPh>
    <rPh sb="11" eb="13">
      <t>コウジョウ</t>
    </rPh>
    <rPh sb="17" eb="19">
      <t>ケンシュウ</t>
    </rPh>
    <rPh sb="20" eb="22">
      <t>キカイ</t>
    </rPh>
    <rPh sb="23" eb="25">
      <t>カクホ</t>
    </rPh>
    <rPh sb="27" eb="28">
      <t>スク</t>
    </rPh>
    <rPh sb="32" eb="35">
      <t>ジネンド</t>
    </rPh>
    <rPh sb="36" eb="37">
      <t>ハジ</t>
    </rPh>
    <rPh sb="42" eb="44">
      <t>カイゴ</t>
    </rPh>
    <rPh sb="44" eb="46">
      <t>シエン</t>
    </rPh>
    <rPh sb="46" eb="49">
      <t>センモンイン</t>
    </rPh>
    <rPh sb="52" eb="54">
      <t>ケンシュウ</t>
    </rPh>
    <rPh sb="54" eb="56">
      <t>ケイカク</t>
    </rPh>
    <rPh sb="57" eb="59">
      <t>サクセイ</t>
    </rPh>
    <rPh sb="65" eb="66">
      <t>モト</t>
    </rPh>
    <rPh sb="68" eb="71">
      <t>ケイカクテキ</t>
    </rPh>
    <rPh sb="72" eb="74">
      <t>ケンシュウ</t>
    </rPh>
    <rPh sb="75" eb="77">
      <t>ジッシ</t>
    </rPh>
    <phoneticPr fontId="2"/>
  </si>
  <si>
    <t>　２４時間連絡体制を確保し、かつ、必要に応じて利用者等の相談に対応する体制を確保している。（営業日以外の連絡体制の確保をしている）</t>
    <rPh sb="46" eb="49">
      <t>エイギョウビ</t>
    </rPh>
    <rPh sb="49" eb="51">
      <t>イガイ</t>
    </rPh>
    <rPh sb="52" eb="54">
      <t>レンラク</t>
    </rPh>
    <rPh sb="54" eb="56">
      <t>タイセイ</t>
    </rPh>
    <rPh sb="57" eb="59">
      <t>カクホ</t>
    </rPh>
    <phoneticPr fontId="2"/>
  </si>
  <si>
    <t>　常勤かつ専従の主任介護支援専門員を配置している。</t>
    <phoneticPr fontId="2"/>
  </si>
  <si>
    <t>（３）　特定事業所加算　（Ⅲ）　　　　　　　　　　　　　　　　　　　　　　　　　　　　　　　　　　</t>
    <phoneticPr fontId="2"/>
  </si>
  <si>
    <t>　 必要に応じて、多様な主体により提供される利用者の日常生活全般を支援するサービス（介護給付等対象サービス以外の保健医療サービス又は福祉サービス、当該地域の住民による自発的な活動によるサービス等）が包括的に提供されるような居宅サービス計画を作成している。</t>
    <phoneticPr fontId="2"/>
  </si>
  <si>
    <t>問12</t>
  </si>
  <si>
    <t>　運営基準減算及び特定事業所集中減算の適用を受けていない。</t>
    <rPh sb="7" eb="8">
      <t>オヨ</t>
    </rPh>
    <rPh sb="22" eb="23">
      <t>ウ</t>
    </rPh>
    <phoneticPr fontId="2"/>
  </si>
  <si>
    <t>　２４時間連絡体制を確保し、かつ、必要に応じて利用者等の相談に対応する体制を確保している。（営業日以外にも連絡体制を確保している）</t>
    <rPh sb="46" eb="49">
      <t>エイギョウビ</t>
    </rPh>
    <rPh sb="49" eb="51">
      <t>イガイ</t>
    </rPh>
    <rPh sb="53" eb="55">
      <t>レンラク</t>
    </rPh>
    <rPh sb="55" eb="57">
      <t>タイセイ</t>
    </rPh>
    <rPh sb="58" eb="60">
      <t>カクホ</t>
    </rPh>
    <phoneticPr fontId="2"/>
  </si>
  <si>
    <t>問３</t>
  </si>
  <si>
    <t>（２）　特定事業所加算　（Ⅱ）　　　　　　　　　　　　　　　　　　　　　　　　　　　　　　　　　　</t>
    <phoneticPr fontId="2"/>
  </si>
  <si>
    <t>問14</t>
    <rPh sb="0" eb="1">
      <t>ト</t>
    </rPh>
    <phoneticPr fontId="2"/>
  </si>
  <si>
    <t>問12</t>
    <rPh sb="0" eb="1">
      <t>ト</t>
    </rPh>
    <phoneticPr fontId="2"/>
  </si>
  <si>
    <t>問11</t>
    <rPh sb="0" eb="1">
      <t>ト</t>
    </rPh>
    <phoneticPr fontId="2"/>
  </si>
  <si>
    <t>問10</t>
    <rPh sb="0" eb="1">
      <t>ト</t>
    </rPh>
    <phoneticPr fontId="2"/>
  </si>
  <si>
    <t>問９</t>
    <phoneticPr fontId="2"/>
  </si>
  <si>
    <t>　２４時間連絡体制を確保し、かつ、必要に応じて利用者等の相談に対応する体制を確保している。（営業日以外も連絡体制の確保をしている）</t>
    <rPh sb="46" eb="49">
      <t>エイギョウビ</t>
    </rPh>
    <rPh sb="49" eb="51">
      <t>イガイ</t>
    </rPh>
    <rPh sb="52" eb="54">
      <t>レンラク</t>
    </rPh>
    <rPh sb="54" eb="56">
      <t>タイセイ</t>
    </rPh>
    <rPh sb="57" eb="59">
      <t>カクホ</t>
    </rPh>
    <phoneticPr fontId="2"/>
  </si>
  <si>
    <t>問１</t>
    <rPh sb="0" eb="1">
      <t>ト</t>
    </rPh>
    <phoneticPr fontId="2"/>
  </si>
  <si>
    <t>（１）　特定事業所加算　（Ⅰ）</t>
  </si>
  <si>
    <t xml:space="preserve">２　加算　　　　 </t>
    <phoneticPr fontId="2"/>
  </si>
  <si>
    <t>　居宅サービス等事業者の実績報告に加えて、利用者宅の訪問時にも情報を収集するなどして適切な実績把握を行うよう努めている。</t>
    <rPh sb="1" eb="3">
      <t>キョタク</t>
    </rPh>
    <rPh sb="7" eb="8">
      <t>トウ</t>
    </rPh>
    <rPh sb="12" eb="14">
      <t>ジッセキ</t>
    </rPh>
    <rPh sb="50" eb="51">
      <t>オコナ</t>
    </rPh>
    <rPh sb="54" eb="55">
      <t>ツト</t>
    </rPh>
    <phoneticPr fontId="2"/>
  </si>
  <si>
    <t>　請求に当たっては、居宅サービス等事業者の提供したサービス実績（実施内容や実施回数等）が、居宅サービス計画の内容と一致しているか確認している。</t>
    <rPh sb="10" eb="12">
      <t>キョタク</t>
    </rPh>
    <rPh sb="16" eb="17">
      <t>トウ</t>
    </rPh>
    <rPh sb="45" eb="47">
      <t>キョタク</t>
    </rPh>
    <phoneticPr fontId="2"/>
  </si>
  <si>
    <t>（２）　給付管理</t>
  </si>
  <si>
    <t>（Ｃ）</t>
    <phoneticPr fontId="2"/>
  </si>
  <si>
    <t>　　Ｃ．(Ａ)÷(Ｂ)＝取扱件数（点検月の前月の取扱件数）</t>
    <rPh sb="17" eb="19">
      <t>テンケン</t>
    </rPh>
    <rPh sb="19" eb="20">
      <t>ツキ</t>
    </rPh>
    <rPh sb="21" eb="23">
      <t>ゼンゲツ</t>
    </rPh>
    <phoneticPr fontId="2"/>
  </si>
  <si>
    <t>　　　　　　　　　　　　　　　　　　　　　　　　　　　　</t>
  </si>
  <si>
    <t>（B)</t>
    <phoneticPr fontId="2"/>
  </si>
  <si>
    <t>　　　（点検月の前月の勤務実績（＝勤務形態一覧表のｆ欄の数字））</t>
    <rPh sb="4" eb="6">
      <t>テンケン</t>
    </rPh>
    <rPh sb="6" eb="7">
      <t>ツキ</t>
    </rPh>
    <rPh sb="8" eb="9">
      <t>ゼン</t>
    </rPh>
    <phoneticPr fontId="2"/>
  </si>
  <si>
    <t>　　Ｂ．常勤換算方法により算出した介護支援専門員の員数(点検月の前月）</t>
    <rPh sb="13" eb="15">
      <t>サンシュツ</t>
    </rPh>
    <rPh sb="28" eb="30">
      <t>テンケン</t>
    </rPh>
    <rPh sb="30" eb="31">
      <t>ツキ</t>
    </rPh>
    <rPh sb="32" eb="34">
      <t>ゼンゲツ</t>
    </rPh>
    <phoneticPr fontId="2"/>
  </si>
  <si>
    <t>(Ａ)
(イ＋ロ)　　　　　　　</t>
    <phoneticPr fontId="2"/>
  </si>
  <si>
    <t>合計(イ）</t>
    <rPh sb="0" eb="2">
      <t>ゴウケイ</t>
    </rPh>
    <phoneticPr fontId="2"/>
  </si>
  <si>
    <t>（ロ）</t>
    <phoneticPr fontId="2"/>
  </si>
  <si>
    <t>介護予防支援受託件数×1/2</t>
  </si>
  <si>
    <t>要介護５</t>
  </si>
  <si>
    <t>要介護４</t>
  </si>
  <si>
    <t>要介護３</t>
  </si>
  <si>
    <t>要介護２</t>
  </si>
  <si>
    <t>要介護１</t>
  </si>
  <si>
    <t>　　　　要介護認定区分別に人数を記載してください。介護予防支援は受託件数×1/2の数字を記載
　　　　してください。</t>
    <rPh sb="16" eb="18">
      <t>キサイ</t>
    </rPh>
    <rPh sb="44" eb="46">
      <t>キサイ</t>
    </rPh>
    <phoneticPr fontId="2"/>
  </si>
  <si>
    <t>　　Ａ．事業所全体の点検月の前月の利用者数</t>
    <rPh sb="10" eb="12">
      <t>テンケン</t>
    </rPh>
    <rPh sb="12" eb="13">
      <t>ツキ</t>
    </rPh>
    <rPh sb="14" eb="16">
      <t>ゼンゲツ</t>
    </rPh>
    <phoneticPr fontId="2"/>
  </si>
  <si>
    <t>　点検月の前月の取扱件数を以下の方法で算出し、Ａ･Ｂ･Ｃ の□に数を記載してください。</t>
    <rPh sb="1" eb="3">
      <t>テンケン</t>
    </rPh>
    <rPh sb="3" eb="4">
      <t>ツキ</t>
    </rPh>
    <rPh sb="5" eb="7">
      <t>ゼンゲツ</t>
    </rPh>
    <rPh sb="34" eb="36">
      <t>キサイ</t>
    </rPh>
    <phoneticPr fontId="2"/>
  </si>
  <si>
    <t>（１）　取扱件数</t>
  </si>
  <si>
    <t>１　居宅介護支援費</t>
  </si>
  <si>
    <t>（２９）暴力団排除</t>
    <rPh sb="4" eb="7">
      <t>ボウリョクダン</t>
    </rPh>
    <rPh sb="7" eb="9">
      <t>ハイジョ</t>
    </rPh>
    <phoneticPr fontId="2"/>
  </si>
  <si>
    <t>　利用者に対する指定居宅介護支援の提供に関する次に掲げる記録を整備し、その完結の日から５年間保存している。</t>
    <phoneticPr fontId="2"/>
  </si>
  <si>
    <t>　従業者、設備、備品及び会計に関する諸記録を整備している。</t>
    <phoneticPr fontId="2"/>
  </si>
  <si>
    <t>問1</t>
    <phoneticPr fontId="2"/>
  </si>
  <si>
    <t>（２８）記録の整備</t>
    <phoneticPr fontId="2"/>
  </si>
  <si>
    <t>　事業所ごとに経理を区分するとともに、指定居宅介護支援の事業の会計とその他の事業の会計を区分している。</t>
    <phoneticPr fontId="2"/>
  </si>
  <si>
    <t>（２７） 会計の区分</t>
    <phoneticPr fontId="2"/>
  </si>
  <si>
    <t>　虐待の発生又はその再発を防止するためのの措置を適切に実施するための担当者を置いている。</t>
    <rPh sb="1" eb="3">
      <t>ギャクタイ</t>
    </rPh>
    <rPh sb="4" eb="6">
      <t>ハッセイ</t>
    </rPh>
    <rPh sb="6" eb="7">
      <t>マタ</t>
    </rPh>
    <rPh sb="10" eb="12">
      <t>サイハツ</t>
    </rPh>
    <rPh sb="13" eb="15">
      <t>ボウシ</t>
    </rPh>
    <rPh sb="21" eb="23">
      <t>ソチ</t>
    </rPh>
    <rPh sb="24" eb="26">
      <t>テキセツ</t>
    </rPh>
    <rPh sb="27" eb="29">
      <t>ジッシ</t>
    </rPh>
    <rPh sb="34" eb="37">
      <t>タントウシャ</t>
    </rPh>
    <rPh sb="38" eb="39">
      <t>オ</t>
    </rPh>
    <phoneticPr fontId="2"/>
  </si>
  <si>
    <t>　介護支援専門員に対し、虐待の防止のための研修を定期的に実施している。</t>
    <rPh sb="1" eb="8">
      <t>カイゴシエンセンモンイン</t>
    </rPh>
    <rPh sb="9" eb="10">
      <t>タイ</t>
    </rPh>
    <rPh sb="12" eb="14">
      <t>ギャクタイ</t>
    </rPh>
    <rPh sb="15" eb="17">
      <t>ボウシ</t>
    </rPh>
    <rPh sb="21" eb="23">
      <t>ケンシュウ</t>
    </rPh>
    <rPh sb="24" eb="27">
      <t>テイキテキ</t>
    </rPh>
    <rPh sb="28" eb="30">
      <t>ジッシ</t>
    </rPh>
    <phoneticPr fontId="2"/>
  </si>
  <si>
    <t>　虐待の防止のための指針を整備している。</t>
    <rPh sb="1" eb="3">
      <t>ギャクタイ</t>
    </rPh>
    <rPh sb="4" eb="6">
      <t>ボウシ</t>
    </rPh>
    <rPh sb="10" eb="12">
      <t>シシン</t>
    </rPh>
    <rPh sb="13" eb="15">
      <t>セイビ</t>
    </rPh>
    <phoneticPr fontId="2"/>
  </si>
  <si>
    <t>　虐待の防止のための対策を検討する委員会を定期的に開催するとともに、その結果について、介護支援専門員に周知徹底を図っている。</t>
    <rPh sb="1" eb="3">
      <t>ギャクタイ</t>
    </rPh>
    <rPh sb="4" eb="6">
      <t>ボウシ</t>
    </rPh>
    <rPh sb="10" eb="12">
      <t>タイサク</t>
    </rPh>
    <rPh sb="13" eb="15">
      <t>ケントウ</t>
    </rPh>
    <rPh sb="17" eb="20">
      <t>イインカイ</t>
    </rPh>
    <rPh sb="21" eb="24">
      <t>テイキテキ</t>
    </rPh>
    <rPh sb="25" eb="27">
      <t>カイサイ</t>
    </rPh>
    <rPh sb="36" eb="38">
      <t>ケッカ</t>
    </rPh>
    <rPh sb="43" eb="50">
      <t>カイゴシエンセンモンイン</t>
    </rPh>
    <rPh sb="51" eb="55">
      <t>シュウチテッテイ</t>
    </rPh>
    <rPh sb="56" eb="57">
      <t>ハカ</t>
    </rPh>
    <phoneticPr fontId="2"/>
  </si>
  <si>
    <t>　利用者に対する指定居宅介護支援の提供により賠償すべき事故が発生した場合には、損害賠償を速やかに行っている。</t>
    <phoneticPr fontId="2"/>
  </si>
  <si>
    <t>　事故の状況及び事故に際して採った処置について記録している。</t>
    <phoneticPr fontId="2"/>
  </si>
  <si>
    <t>　利用者に対する指定居宅介護支援の提供により事故が発生した場合には速やかに市町村、利用者の家族等に連絡を行うとともに、必要な措置を講じている。</t>
    <phoneticPr fontId="2"/>
  </si>
  <si>
    <t>（２５）　事故発生時の対応</t>
    <phoneticPr fontId="2"/>
  </si>
  <si>
    <t>　指定居宅介護支援等に対する利用者からの苦情に関して国民健康保険団体連合会が行う調査に協力するとともに、自ら提供した指定居宅介護支援に関して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phoneticPr fontId="2"/>
  </si>
  <si>
    <t>　自ら提供した指定居宅介護支援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phoneticPr fontId="2"/>
  </si>
  <si>
    <t>　苦情を受け付けた場合は、当該苦情の内容等を記録している。</t>
    <phoneticPr fontId="2"/>
  </si>
  <si>
    <t>　自ら提供した指定居宅介護支援又は自らが居宅サービス計画に位置付けた指定居宅サービス等に対する利用者及びその家族からの苦情に迅速かつ適切に対応している。</t>
    <phoneticPr fontId="2"/>
  </si>
  <si>
    <t>（２４）　苦情処理</t>
    <phoneticPr fontId="2"/>
  </si>
  <si>
    <t>（２３）　居宅サービス事業者等からの利益収受の禁止等</t>
    <phoneticPr fontId="2"/>
  </si>
  <si>
    <t>（２２） 広告</t>
    <phoneticPr fontId="2"/>
  </si>
  <si>
    <t>　サービス担当者会議等において、利用者の個人情報を用いる場合は利用者の同意を、利用者の家族の個人情報を用いる場合は当該家族の同意を、あらかじめ文書により得ている。</t>
    <phoneticPr fontId="2"/>
  </si>
  <si>
    <t>　事業所の介護支援専門員その他の従業者は、正当な理由なく、その業務上知り得た利用者又はその家族の秘密を漏らしていない。</t>
    <rPh sb="1" eb="4">
      <t>ジギョウショ</t>
    </rPh>
    <rPh sb="5" eb="7">
      <t>カイゴ</t>
    </rPh>
    <rPh sb="7" eb="9">
      <t>シエン</t>
    </rPh>
    <rPh sb="9" eb="11">
      <t>センモン</t>
    </rPh>
    <rPh sb="11" eb="12">
      <t>イン</t>
    </rPh>
    <rPh sb="14" eb="15">
      <t>タ</t>
    </rPh>
    <rPh sb="16" eb="19">
      <t>ジュウギョウシャ</t>
    </rPh>
    <rPh sb="21" eb="23">
      <t>セイトウ</t>
    </rPh>
    <rPh sb="24" eb="26">
      <t>リユウ</t>
    </rPh>
    <rPh sb="31" eb="34">
      <t>ギョウムジョウ</t>
    </rPh>
    <rPh sb="34" eb="35">
      <t>シ</t>
    </rPh>
    <rPh sb="36" eb="37">
      <t>エ</t>
    </rPh>
    <rPh sb="38" eb="41">
      <t>リヨウシャ</t>
    </rPh>
    <rPh sb="41" eb="42">
      <t>マタ</t>
    </rPh>
    <rPh sb="45" eb="47">
      <t>カゾク</t>
    </rPh>
    <rPh sb="48" eb="50">
      <t>ヒミツ</t>
    </rPh>
    <rPh sb="51" eb="52">
      <t>モ</t>
    </rPh>
    <phoneticPr fontId="2"/>
  </si>
  <si>
    <t>（２１）　秘密保持</t>
    <phoneticPr fontId="2"/>
  </si>
  <si>
    <t>　指定居宅介護支援事業所の見やすい場所に、運営規程の概要、介護支援専門員の勤務の体制その他の利用申込者のサービスの選択に資すると認められる重要事項の最新の情報を掲示している。</t>
    <rPh sb="74" eb="76">
      <t>サイシン</t>
    </rPh>
    <rPh sb="77" eb="79">
      <t>ジョウホウ</t>
    </rPh>
    <phoneticPr fontId="2"/>
  </si>
  <si>
    <t>（２０） 掲示</t>
    <phoneticPr fontId="2"/>
  </si>
  <si>
    <t>　感染症の予防及びまん延の防止のための研修及び訓練を定期的に実施している。</t>
    <rPh sb="1" eb="4">
      <t>カンセンショウ</t>
    </rPh>
    <rPh sb="5" eb="8">
      <t>ヨボウオヨ</t>
    </rPh>
    <rPh sb="11" eb="12">
      <t>エン</t>
    </rPh>
    <rPh sb="13" eb="15">
      <t>ボウシ</t>
    </rPh>
    <rPh sb="19" eb="22">
      <t>ケンシュウオヨ</t>
    </rPh>
    <rPh sb="23" eb="25">
      <t>クンレン</t>
    </rPh>
    <rPh sb="26" eb="29">
      <t>テイキテキ</t>
    </rPh>
    <rPh sb="30" eb="32">
      <t>ジッシ</t>
    </rPh>
    <phoneticPr fontId="2"/>
  </si>
  <si>
    <t>　感染症の予防及びまん延の防止のための指針を整備している。</t>
    <rPh sb="1" eb="4">
      <t>カンセンショウ</t>
    </rPh>
    <rPh sb="5" eb="8">
      <t>ヨボウオヨ</t>
    </rPh>
    <rPh sb="11" eb="12">
      <t>エン</t>
    </rPh>
    <rPh sb="13" eb="15">
      <t>ボウシ</t>
    </rPh>
    <rPh sb="19" eb="21">
      <t>シシン</t>
    </rPh>
    <rPh sb="22" eb="24">
      <t>セイビ</t>
    </rPh>
    <phoneticPr fontId="2"/>
  </si>
  <si>
    <t>　感染症の予防及びまん延の防止のための対策を検討する委員会をおおむね6月に１回以上開催するとともに、その結果について、介護支援専門員に周知徹底を図っている。</t>
    <rPh sb="1" eb="4">
      <t>カンセンショウ</t>
    </rPh>
    <rPh sb="5" eb="8">
      <t>ヨボウオヨ</t>
    </rPh>
    <rPh sb="11" eb="12">
      <t>エン</t>
    </rPh>
    <rPh sb="13" eb="15">
      <t>ボウシ</t>
    </rPh>
    <rPh sb="19" eb="21">
      <t>タイサク</t>
    </rPh>
    <rPh sb="22" eb="24">
      <t>ケントウ</t>
    </rPh>
    <rPh sb="26" eb="29">
      <t>イインカイ</t>
    </rPh>
    <rPh sb="35" eb="36">
      <t>ツキ</t>
    </rPh>
    <rPh sb="38" eb="41">
      <t>カイイジョウ</t>
    </rPh>
    <rPh sb="41" eb="43">
      <t>カイサイ</t>
    </rPh>
    <rPh sb="52" eb="54">
      <t>ケッカ</t>
    </rPh>
    <rPh sb="59" eb="66">
      <t>カイゴシエンセンモンイン</t>
    </rPh>
    <rPh sb="67" eb="71">
      <t>シュウチテッテイ</t>
    </rPh>
    <rPh sb="72" eb="73">
      <t>ハカ</t>
    </rPh>
    <phoneticPr fontId="2"/>
  </si>
  <si>
    <t>　介護支援専門員の清潔の保持及び健康状態について、必要な管理を行っている。</t>
    <phoneticPr fontId="2"/>
  </si>
  <si>
    <t>（１８） 従業者の健康管理</t>
    <phoneticPr fontId="2"/>
  </si>
  <si>
    <t>（１７） 設備及び備品等</t>
    <phoneticPr fontId="2"/>
  </si>
  <si>
    <t>　定期的に業務継続計画の見直しを行い、必要に応じて業務継続計画の変更を行っている。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2"/>
  </si>
  <si>
    <t>　介護支援専門員に対し、業務継続計画について周知するとともに、必要な研修及び訓練を定期的に実施している。</t>
    <rPh sb="1" eb="8">
      <t>カイゴシエンセンモンイン</t>
    </rPh>
    <rPh sb="9" eb="10">
      <t>タイ</t>
    </rPh>
    <rPh sb="12" eb="14">
      <t>ギョウム</t>
    </rPh>
    <rPh sb="14" eb="16">
      <t>ケイゾク</t>
    </rPh>
    <rPh sb="16" eb="18">
      <t>ケイカク</t>
    </rPh>
    <rPh sb="22" eb="24">
      <t>シュウチ</t>
    </rPh>
    <rPh sb="31" eb="33">
      <t>ヒツヨウ</t>
    </rPh>
    <rPh sb="34" eb="36">
      <t>ケンシュウ</t>
    </rPh>
    <rPh sb="36" eb="37">
      <t>オヨ</t>
    </rPh>
    <rPh sb="38" eb="40">
      <t>クンレン</t>
    </rPh>
    <rPh sb="41" eb="44">
      <t>テイキテキ</t>
    </rPh>
    <rPh sb="45" eb="47">
      <t>ジッシ</t>
    </rPh>
    <phoneticPr fontId="2"/>
  </si>
  <si>
    <t>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t>
    <rPh sb="1" eb="4">
      <t>カンセンショウ</t>
    </rPh>
    <rPh sb="5" eb="9">
      <t>ヒジョウサイガイ</t>
    </rPh>
    <rPh sb="10" eb="13">
      <t>ハッセイジ</t>
    </rPh>
    <rPh sb="19" eb="22">
      <t>リヨウシャ</t>
    </rPh>
    <rPh sb="23" eb="24">
      <t>タイ</t>
    </rPh>
    <rPh sb="26" eb="28">
      <t>シテイ</t>
    </rPh>
    <rPh sb="80" eb="82">
      <t>ケイゾク</t>
    </rPh>
    <rPh sb="99" eb="101">
      <t>ケイゾク</t>
    </rPh>
    <phoneticPr fontId="2"/>
  </si>
  <si>
    <t>　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t>
    <rPh sb="1" eb="3">
      <t>テキセツ</t>
    </rPh>
    <rPh sb="4" eb="6">
      <t>シテイ</t>
    </rPh>
    <phoneticPr fontId="2"/>
  </si>
  <si>
    <t>　介護支援専門員の資質の向上のために、その研修の機会を確保している。</t>
    <phoneticPr fontId="2"/>
  </si>
  <si>
    <t>　指定居宅介護支援事業所ごとに、当該指定居宅介護支援事業所の介護支援専門員に指定居宅介護支援の業務を担当させている。（ただし、介護支援専門員の補助業務についてはこの限りではありません。）</t>
    <phoneticPr fontId="2"/>
  </si>
  <si>
    <t>（１５）　勤務体制の確保</t>
  </si>
  <si>
    <t>（１４） 運営規程</t>
  </si>
  <si>
    <t>（１３）　利用者に関する市町村への通知</t>
  </si>
  <si>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phoneticPr fontId="2"/>
  </si>
  <si>
    <t>（１２）　利用者に対する居宅サービス計画等の書類の交付</t>
  </si>
  <si>
    <t>　居宅サービス計画に位置付けられている基準該当居宅サービスに係る特例居宅介護サービス費の支給に係る事務に必要な情報を記載した文書を、市町村に対して提出している。</t>
    <phoneticPr fontId="2"/>
  </si>
  <si>
    <t>　毎月、市町村に対し、居宅サービス計画において位置付けられている指定居宅サービス等のうち法定代理受領サービスとして位置付けたものに関する情報を記載した文書（給付管理票）を提出している。</t>
    <phoneticPr fontId="2"/>
  </si>
  <si>
    <t>（１１） 法定代理受領サービスに係る報告</t>
  </si>
  <si>
    <t>問36</t>
    <rPh sb="0" eb="1">
      <t>ト</t>
    </rPh>
    <phoneticPr fontId="2"/>
  </si>
  <si>
    <t>問35</t>
    <rPh sb="0" eb="1">
      <t>ト</t>
    </rPh>
    <phoneticPr fontId="2"/>
  </si>
  <si>
    <t>問34</t>
    <rPh sb="0" eb="1">
      <t>ト</t>
    </rPh>
    <phoneticPr fontId="2"/>
  </si>
  <si>
    <t>　</t>
  </si>
  <si>
    <t>問33</t>
    <rPh sb="0" eb="1">
      <t>ト</t>
    </rPh>
    <phoneticPr fontId="2"/>
  </si>
  <si>
    <t>問32</t>
    <rPh sb="0" eb="1">
      <t>ト</t>
    </rPh>
    <phoneticPr fontId="2"/>
  </si>
  <si>
    <t>問31</t>
    <rPh sb="0" eb="1">
      <t>ト</t>
    </rPh>
    <phoneticPr fontId="2"/>
  </si>
  <si>
    <t>問30</t>
    <rPh sb="0" eb="1">
      <t>ト</t>
    </rPh>
    <phoneticPr fontId="2"/>
  </si>
  <si>
    <t>　前問において、介護支援専門員は、居宅サービス計画を作成した際には、当該居宅サービス計画を主治の医師等に交付している。</t>
    <phoneticPr fontId="2"/>
  </si>
  <si>
    <t>問29</t>
    <rPh sb="0" eb="1">
      <t>ト</t>
    </rPh>
    <phoneticPr fontId="2"/>
  </si>
  <si>
    <t>　居宅サービス計画に医療サービスを位置付ける場合にあっては、主治の医師等の指示がある場合に限っており、医療サービス以外の居宅サービス等を位置付ける場合に主治の医師等の医学的観点からの留意事項が示されているときは、当該留意点を尊重して、居宅サービス計画に位置付けている。</t>
    <phoneticPr fontId="2"/>
  </si>
  <si>
    <t>問28</t>
    <rPh sb="0" eb="1">
      <t>ト</t>
    </rPh>
    <phoneticPr fontId="2"/>
  </si>
  <si>
    <t>問27</t>
    <rPh sb="0" eb="1">
      <t>ト</t>
    </rPh>
    <phoneticPr fontId="2"/>
  </si>
  <si>
    <t>問26</t>
    <rPh sb="0" eb="1">
      <t>ト</t>
    </rPh>
    <phoneticPr fontId="2"/>
  </si>
  <si>
    <t>問25</t>
    <rPh sb="0" eb="1">
      <t>ト</t>
    </rPh>
    <phoneticPr fontId="2"/>
  </si>
  <si>
    <t>問24</t>
    <rPh sb="0" eb="1">
      <t>ト</t>
    </rPh>
    <phoneticPr fontId="2"/>
  </si>
  <si>
    <t>問23</t>
    <rPh sb="0" eb="1">
      <t>ト</t>
    </rPh>
    <phoneticPr fontId="2"/>
  </si>
  <si>
    <t>問22</t>
    <rPh sb="0" eb="1">
      <t>ト</t>
    </rPh>
    <phoneticPr fontId="2"/>
  </si>
  <si>
    <t>　介護支援専門員は、居宅サービス計画の作成後、定期的に計画を見直している。</t>
    <rPh sb="1" eb="3">
      <t>カイゴ</t>
    </rPh>
    <rPh sb="3" eb="5">
      <t>シエン</t>
    </rPh>
    <rPh sb="5" eb="7">
      <t>センモン</t>
    </rPh>
    <rPh sb="7" eb="8">
      <t>イン</t>
    </rPh>
    <phoneticPr fontId="2"/>
  </si>
  <si>
    <t>問21</t>
    <rPh sb="0" eb="1">
      <t>ト</t>
    </rPh>
    <phoneticPr fontId="2"/>
  </si>
  <si>
    <t>【主治の医師への情報提供】
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等又は薬剤師に提供している。</t>
    <phoneticPr fontId="2"/>
  </si>
  <si>
    <t>問20</t>
    <rPh sb="0" eb="1">
      <t>ト</t>
    </rPh>
    <phoneticPr fontId="2"/>
  </si>
  <si>
    <t>【モニタリング】
　介護支援専門員は、モニタリングに当たっては、利用者及びその家族、指定居宅サービス事業者等との連絡を次の方法により継続的に行っている。
　イ　少なくとも一月に一回、利用者の居宅を訪問し、利用者に面接すること。
　ロ　少なくとも一月に一回、モニタリングの結果を記録すること。
※特段の事情のない限り、必ず実施しなければなりません。</t>
    <rPh sb="10" eb="12">
      <t>カイゴ</t>
    </rPh>
    <rPh sb="12" eb="14">
      <t>シエン</t>
    </rPh>
    <rPh sb="14" eb="16">
      <t>センモン</t>
    </rPh>
    <rPh sb="16" eb="17">
      <t>イン</t>
    </rPh>
    <rPh sb="59" eb="60">
      <t>ツギ</t>
    </rPh>
    <rPh sb="61" eb="63">
      <t>ホウホウ</t>
    </rPh>
    <phoneticPr fontId="2"/>
  </si>
  <si>
    <t>問19</t>
    <rPh sb="0" eb="1">
      <t>ト</t>
    </rPh>
    <phoneticPr fontId="2"/>
  </si>
  <si>
    <t>問18</t>
    <rPh sb="0" eb="1">
      <t>ト</t>
    </rPh>
    <phoneticPr fontId="2"/>
  </si>
  <si>
    <t>問17</t>
    <phoneticPr fontId="2"/>
  </si>
  <si>
    <t>問16</t>
    <rPh sb="0" eb="1">
      <t>ト</t>
    </rPh>
    <phoneticPr fontId="2"/>
  </si>
  <si>
    <t>　居宅サービス計画は全表（１～３表及び６，７表）を作成している。</t>
    <phoneticPr fontId="2"/>
  </si>
  <si>
    <t>問15</t>
    <phoneticPr fontId="2"/>
  </si>
  <si>
    <t>問14</t>
    <phoneticPr fontId="2"/>
  </si>
  <si>
    <t>【サービス担当者会議】
　サービス担当者会議を欠席した居宅サービス事業所の担当者がいる場合は、当該担当者に照会等により意見を求め、その内容を記録している。</t>
    <rPh sb="17" eb="20">
      <t>タントウシャ</t>
    </rPh>
    <rPh sb="20" eb="22">
      <t>カイギ</t>
    </rPh>
    <rPh sb="23" eb="25">
      <t>ケッセキ</t>
    </rPh>
    <rPh sb="27" eb="29">
      <t>キョタク</t>
    </rPh>
    <rPh sb="33" eb="35">
      <t>ジギョウ</t>
    </rPh>
    <rPh sb="35" eb="36">
      <t>ショ</t>
    </rPh>
    <rPh sb="37" eb="40">
      <t>タントウシャ</t>
    </rPh>
    <rPh sb="43" eb="45">
      <t>バアイ</t>
    </rPh>
    <rPh sb="47" eb="49">
      <t>トウガイ</t>
    </rPh>
    <rPh sb="49" eb="52">
      <t>タントウシャ</t>
    </rPh>
    <rPh sb="55" eb="56">
      <t>トウ</t>
    </rPh>
    <rPh sb="59" eb="61">
      <t>イケン</t>
    </rPh>
    <rPh sb="62" eb="63">
      <t>モト</t>
    </rPh>
    <rPh sb="67" eb="69">
      <t>ナイヨウ</t>
    </rPh>
    <rPh sb="70" eb="72">
      <t>キロク</t>
    </rPh>
    <phoneticPr fontId="2"/>
  </si>
  <si>
    <t>【サービス担当者会議】
　サービス担当者会議を欠席した居宅サービス事業所の担当者がいる場合は、当該担当者名及び欠席理由を会議録に記載している。</t>
    <rPh sb="23" eb="25">
      <t>ケッセキ</t>
    </rPh>
    <rPh sb="27" eb="29">
      <t>キョタク</t>
    </rPh>
    <rPh sb="33" eb="35">
      <t>ジギョウ</t>
    </rPh>
    <rPh sb="35" eb="36">
      <t>ショ</t>
    </rPh>
    <rPh sb="37" eb="40">
      <t>タントウシャ</t>
    </rPh>
    <rPh sb="43" eb="45">
      <t>バアイ</t>
    </rPh>
    <rPh sb="47" eb="49">
      <t>トウガイ</t>
    </rPh>
    <rPh sb="52" eb="53">
      <t>メイ</t>
    </rPh>
    <rPh sb="53" eb="54">
      <t>オヨ</t>
    </rPh>
    <rPh sb="55" eb="57">
      <t>ケッセキ</t>
    </rPh>
    <rPh sb="57" eb="59">
      <t>リユウ</t>
    </rPh>
    <rPh sb="60" eb="63">
      <t>カイギロク</t>
    </rPh>
    <rPh sb="64" eb="66">
      <t>キサイ</t>
    </rPh>
    <phoneticPr fontId="2"/>
  </si>
  <si>
    <t>　利用者から居宅サービス計画案の作成に当たって複数の指定居宅サービス事業者等の紹介の求めがあった場合等には誠実に対応している。</t>
    <rPh sb="1" eb="3">
      <t>リヨウ</t>
    </rPh>
    <rPh sb="3" eb="4">
      <t>シャ</t>
    </rPh>
    <rPh sb="6" eb="8">
      <t>キョタク</t>
    </rPh>
    <rPh sb="12" eb="14">
      <t>ケイカク</t>
    </rPh>
    <rPh sb="14" eb="15">
      <t>アン</t>
    </rPh>
    <rPh sb="16" eb="18">
      <t>サクセイ</t>
    </rPh>
    <rPh sb="19" eb="20">
      <t>ア</t>
    </rPh>
    <rPh sb="23" eb="25">
      <t>フクスウ</t>
    </rPh>
    <rPh sb="26" eb="28">
      <t>シテイ</t>
    </rPh>
    <rPh sb="28" eb="30">
      <t>キョタク</t>
    </rPh>
    <rPh sb="34" eb="36">
      <t>ジギョウ</t>
    </rPh>
    <rPh sb="37" eb="38">
      <t>トウ</t>
    </rPh>
    <rPh sb="39" eb="41">
      <t>ショウカイ</t>
    </rPh>
    <rPh sb="42" eb="43">
      <t>モト</t>
    </rPh>
    <rPh sb="48" eb="51">
      <t>バアイトウ</t>
    </rPh>
    <rPh sb="53" eb="55">
      <t>セイジツ</t>
    </rPh>
    <rPh sb="56" eb="58">
      <t>タイオウ</t>
    </rPh>
    <phoneticPr fontId="2"/>
  </si>
  <si>
    <t>問６</t>
  </si>
  <si>
    <t>　介護支援専門員は、居宅サービス計画の作成の開始に当たっては、利用者によるサービスの選択に資するよう、利用者から複数の指定居宅サービス事業者等の紹介の求めがあった場合等には誠実に対応するとともに、居宅サービス計画案を利用者に提示する際には、当該地域における指定居宅サービス事業者等に関するサービスの内容、利用料等の情報を適正に利用者又はその家族に対して提供している。</t>
    <phoneticPr fontId="2"/>
  </si>
  <si>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rPh sb="1" eb="3">
      <t>カイゴ</t>
    </rPh>
    <rPh sb="3" eb="5">
      <t>シエン</t>
    </rPh>
    <rPh sb="5" eb="7">
      <t>センモン</t>
    </rPh>
    <rPh sb="7" eb="8">
      <t>イン</t>
    </rPh>
    <phoneticPr fontId="2"/>
  </si>
  <si>
    <t>　介護支援専門員は、居宅サービス計画の作成（又は変更）に当たっては、利用者の自立した日常生活の支援及び重度化防止等に資することを目的としたケアマネジメントが行われるよう、利用者の心身又は家族の状況等に応じ、継続的かつ計画的に指定居宅サービス等の利用が行われるよう心がけている。</t>
    <rPh sb="1" eb="3">
      <t>カイゴ</t>
    </rPh>
    <rPh sb="3" eb="5">
      <t>シエン</t>
    </rPh>
    <rPh sb="5" eb="7">
      <t>センモン</t>
    </rPh>
    <rPh sb="7" eb="8">
      <t>イン</t>
    </rPh>
    <rPh sb="49" eb="50">
      <t>オヨ</t>
    </rPh>
    <rPh sb="51" eb="54">
      <t>ジュウドカ</t>
    </rPh>
    <rPh sb="54" eb="56">
      <t>ボウシ</t>
    </rPh>
    <rPh sb="56" eb="57">
      <t>トウ</t>
    </rPh>
    <rPh sb="58" eb="59">
      <t>シ</t>
    </rPh>
    <rPh sb="64" eb="66">
      <t>モクテキ</t>
    </rPh>
    <rPh sb="78" eb="79">
      <t>オコナ</t>
    </rPh>
    <phoneticPr fontId="2"/>
  </si>
  <si>
    <t>　指定居宅介護支援の提供に当たっては、懇切丁寧に行うことを旨とし、利用者又はその家族に対し、サービスの提供方法等について、理解しやすいように説明を行っている。</t>
    <phoneticPr fontId="2"/>
  </si>
  <si>
    <t>　管理者は、介護支援専門員に居宅サービス計画の作成に関する業務を担当させている。</t>
    <phoneticPr fontId="2"/>
  </si>
  <si>
    <t>（１０）　指定居宅介護支援の具体的取扱方針</t>
  </si>
  <si>
    <t>　事業の運営に当たっては、市町村、地域包括支援センター、老人介護支援センター、他の指定居宅介護支援事業者、指定介護予防支援事業者、介護保険施設、指定特定相談支援事業者等との連携に努めている。</t>
    <phoneticPr fontId="2"/>
  </si>
  <si>
    <t>　自らその提供する指定居宅介護支援の質の評価を行い、常にその改善を図っている。</t>
    <phoneticPr fontId="2"/>
  </si>
  <si>
    <t>　指定居宅介護支援を、要介護状態の軽減又は悪化の防止に資するよう行うとともに、医療サービスとの連携に十分配慮して行っている。</t>
    <rPh sb="1" eb="3">
      <t>シテイ</t>
    </rPh>
    <rPh sb="3" eb="5">
      <t>キョタク</t>
    </rPh>
    <rPh sb="5" eb="7">
      <t>カイゴ</t>
    </rPh>
    <rPh sb="7" eb="9">
      <t>シエン</t>
    </rPh>
    <rPh sb="32" eb="33">
      <t>オコナ</t>
    </rPh>
    <rPh sb="56" eb="57">
      <t>オコナ</t>
    </rPh>
    <phoneticPr fontId="2"/>
  </si>
  <si>
    <t>（９）　指定居宅介護支援の基本取扱方針</t>
  </si>
  <si>
    <t>　提供した指定居宅介護支援について利用料の支払を受けた場合（※）は、当該利用料の額等を記載した指定居宅介護支援提供証明書を利用者に対して交付している。
（※法定代理受領分以外で償還払いとなるケース。こうした利用者がいない場合は斜線を引いてください。）</t>
    <rPh sb="65" eb="66">
      <t>タイ</t>
    </rPh>
    <rPh sb="68" eb="70">
      <t>コウフ</t>
    </rPh>
    <phoneticPr fontId="2"/>
  </si>
  <si>
    <t>（８）　保険給付の請求のための証明書の交付</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</si>
  <si>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rPh sb="1" eb="4">
      <t>ジギョウショ</t>
    </rPh>
    <rPh sb="58" eb="59">
      <t>ウ</t>
    </rPh>
    <phoneticPr fontId="2"/>
  </si>
  <si>
    <t>（７）　利用料の受領</t>
  </si>
  <si>
    <t>　事業所の介護支援専門員に身分を証する書類を携行させ、初回訪問時又は利用者若しくはその家族から求められたときは、これを提示すべき旨を指導している。</t>
    <rPh sb="1" eb="4">
      <t>ジギョウショ</t>
    </rPh>
    <phoneticPr fontId="2"/>
  </si>
  <si>
    <t>（６）　身分を証する書類の携行</t>
  </si>
  <si>
    <t>　要介護認定の更新の申請が、遅くとも当該利用者が受けている要介護認定の有効期間の満了日の３０日前には行われるよう、必要な援助を行っている。</t>
    <phoneticPr fontId="2"/>
  </si>
  <si>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phoneticPr fontId="2"/>
  </si>
  <si>
    <t>　被保険者の要介護認定に係る申請について、利用申込者の意思を踏まえ、必要な協力を行っている。</t>
    <phoneticPr fontId="2"/>
  </si>
  <si>
    <t>（５）　要介護認定の申請に係る援助</t>
  </si>
  <si>
    <t>　指定居宅介護支援の提供を求められた場合には、その者の提示する負担割合証によって、被保険者の負担割合及び有効期間を確認している。</t>
    <rPh sb="31" eb="33">
      <t>フタン</t>
    </rPh>
    <rPh sb="33" eb="35">
      <t>ワリアイ</t>
    </rPh>
    <rPh sb="35" eb="36">
      <t>ショウ</t>
    </rPh>
    <rPh sb="46" eb="48">
      <t>フタン</t>
    </rPh>
    <rPh sb="48" eb="50">
      <t>ワリアイ</t>
    </rPh>
    <rPh sb="50" eb="51">
      <t>オヨ</t>
    </rPh>
    <rPh sb="57" eb="59">
      <t>カクニン</t>
    </rPh>
    <phoneticPr fontId="2"/>
  </si>
  <si>
    <t>　指定居宅介護支援の提供を求められた場合には、その者の提示する被保険者証によって、被保険者資格、要介護認定の有無及び要介護認定の有効期間を確認している。</t>
    <rPh sb="69" eb="71">
      <t>カクニン</t>
    </rPh>
    <phoneticPr fontId="2"/>
  </si>
  <si>
    <t>（４）　受給資格等の確認</t>
  </si>
  <si>
    <t>　事業所の通常の事業の実施地域等を勘案し、利用申込者に対し自ら適切な指定居宅介護支援を提供することが困難であると認めた場合は、他の指定居宅介護支援事業者の紹介その他の必要な措置を講じている。</t>
    <rPh sb="1" eb="4">
      <t>ジギョウショ</t>
    </rPh>
    <phoneticPr fontId="2"/>
  </si>
  <si>
    <t>（３） サービス提供困難時の対応</t>
  </si>
  <si>
    <t>　正当な理由なく指定居宅介護支援の提供を拒んでいない。</t>
    <phoneticPr fontId="2"/>
  </si>
  <si>
    <t>（２） 提供拒否の禁止</t>
  </si>
  <si>
    <t>　居宅サービス計画の作成にあたっては、次の①及び②について利用申込者又はその家族に文書の交付に加えて口頭での説明を懇切丁寧に行うとともに、それを理解したことについて必ず利用申込者から署名を得ている。
　①利用者から介護支援専門員に対して複数の指定居宅サービス事業者等の
　紹介を求めることができる。
　②居宅サービス計画原案に位置付けた指定居宅サービス事業者等の選定
　理由の説明を求めることが可能である。</t>
    <rPh sb="19" eb="20">
      <t>ツギ</t>
    </rPh>
    <rPh sb="22" eb="23">
      <t>オヨ</t>
    </rPh>
    <rPh sb="197" eb="199">
      <t>カノウ</t>
    </rPh>
    <phoneticPr fontId="2"/>
  </si>
  <si>
    <t>　前６月間に事業所において作成された居宅サービス計画の総数のうちに訪問介護、通所介護、福祉用具貸与及び地域密着型通所介護（以下「訪問介護等」という。）がそれぞれ位置付けられた居宅サービス計画の数が占める割合、前6月間に事業所において作成された居宅サービス計画に位置付けられた訪問介護等ごとの回数のうちに同一の事業者によって提供されたものが占める割合（上位3位まで）等につき説明を行い、文書の交付に加え理解したことについて必ず利用者から署名を得ている。</t>
    <rPh sb="1" eb="2">
      <t>マエ</t>
    </rPh>
    <rPh sb="3" eb="5">
      <t>ツキカン</t>
    </rPh>
    <rPh sb="6" eb="9">
      <t>ジギョウショ</t>
    </rPh>
    <rPh sb="13" eb="15">
      <t>サクセイ</t>
    </rPh>
    <rPh sb="18" eb="20">
      <t>キョタク</t>
    </rPh>
    <phoneticPr fontId="2"/>
  </si>
  <si>
    <t>（１）内容及び手続きの説明及び同意　　　　　　　　　　　　　　　　　　</t>
  </si>
  <si>
    <t xml:space="preserve"> </t>
  </si>
  <si>
    <t xml:space="preserve"> 　　注意　</t>
    <phoneticPr fontId="2"/>
  </si>
  <si>
    <t>要支援者数</t>
    <phoneticPr fontId="2"/>
  </si>
  <si>
    <t>月
（点検月）</t>
    <rPh sb="3" eb="5">
      <t>テンケン</t>
    </rPh>
    <rPh sb="5" eb="6">
      <t>ツキ</t>
    </rPh>
    <phoneticPr fontId="2"/>
  </si>
  <si>
    <t>月</t>
    <phoneticPr fontId="2"/>
  </si>
  <si>
    <t>　　　　　年</t>
    <rPh sb="5" eb="6">
      <t>ネン</t>
    </rPh>
    <phoneticPr fontId="2"/>
  </si>
  <si>
    <t>　　 （ウ）　点検月から過去６か月の介護予防支援事業所から委託を受けた要支援者の数を
　　　　　　記載してください。</t>
    <rPh sb="49" eb="51">
      <t>キサイ</t>
    </rPh>
    <phoneticPr fontId="2"/>
  </si>
  <si>
    <t>　月</t>
    <phoneticPr fontId="2"/>
  </si>
  <si>
    <t>　　　　年</t>
    <rPh sb="4" eb="5">
      <t>ネン</t>
    </rPh>
    <phoneticPr fontId="2"/>
  </si>
  <si>
    <t>（担当件数）</t>
  </si>
  <si>
    <t>要支援者数
（Ｃ）</t>
    <rPh sb="0" eb="1">
      <t>ヨウ</t>
    </rPh>
    <rPh sb="1" eb="4">
      <t>シエンシャ</t>
    </rPh>
    <rPh sb="4" eb="5">
      <t>スウ</t>
    </rPh>
    <phoneticPr fontId="2"/>
  </si>
  <si>
    <t>要介護１～要介護５
（ｂ）</t>
    <phoneticPr fontId="2"/>
  </si>
  <si>
    <t>（利用者数の推移）</t>
  </si>
  <si>
    <t>　　　　　下記の「利用者数の推移」の各月の利用者数(ｂ)と、上記(ア)常勤換算後の員数(ａ)を
　　　　　使って担当件数を算出してください。</t>
    <phoneticPr fontId="2"/>
  </si>
  <si>
    <t>　　（イ）　点検月から過去６か月の１人当たりの要介護者の担当件数</t>
    <rPh sb="18" eb="19">
      <t>ヒト</t>
    </rPh>
    <rPh sb="19" eb="20">
      <t>ア</t>
    </rPh>
    <phoneticPr fontId="2"/>
  </si>
  <si>
    <t>常勤換算後の員数 (a)</t>
    <phoneticPr fontId="2"/>
  </si>
  <si>
    <t>月（点検月）</t>
    <rPh sb="2" eb="4">
      <t>テンケン</t>
    </rPh>
    <rPh sb="4" eb="5">
      <t>ツキ</t>
    </rPh>
    <phoneticPr fontId="2"/>
  </si>
  <si>
    <t>　　　年</t>
    <rPh sb="3" eb="4">
      <t>ネン</t>
    </rPh>
    <phoneticPr fontId="2"/>
  </si>
  <si>
    <t>■介護支援専門員の員数</t>
    <phoneticPr fontId="2"/>
  </si>
  <si>
    <t>（５）　担当件数と標準取扱件数</t>
    <rPh sb="9" eb="11">
      <t>ヒョウジュン</t>
    </rPh>
    <rPh sb="11" eb="13">
      <t>トリアツカイ</t>
    </rPh>
    <rPh sb="13" eb="15">
      <t>ケンスウ</t>
    </rPh>
    <phoneticPr fontId="2"/>
  </si>
  <si>
    <t>　　 注意</t>
    <phoneticPr fontId="2"/>
  </si>
  <si>
    <t>常勤・非常勤　計</t>
    <phoneticPr fontId="2"/>
  </si>
  <si>
    <t>非常勤兼務</t>
  </si>
  <si>
    <t>非常勤専従</t>
  </si>
  <si>
    <t>常勤　計　※</t>
  </si>
  <si>
    <t>常勤兼務</t>
  </si>
  <si>
    <t>常勤専従</t>
  </si>
  <si>
    <t>令和　　年</t>
    <rPh sb="0" eb="1">
      <t>レイ</t>
    </rPh>
    <rPh sb="1" eb="2">
      <t>ワ</t>
    </rPh>
    <phoneticPr fontId="2"/>
  </si>
  <si>
    <t>（４）　介護支援専門員の配置状況</t>
  </si>
  <si>
    <t>　管理者は、当該指定居宅介護支援事業所の介護支援専門員その他の従業者に運営に関する基準を遵守させるため必要な指揮命令を行っている。</t>
    <rPh sb="35" eb="37">
      <t>ウンエイ</t>
    </rPh>
    <rPh sb="38" eb="39">
      <t>カン</t>
    </rPh>
    <rPh sb="41" eb="43">
      <t>キジュン</t>
    </rPh>
    <phoneticPr fontId="2"/>
  </si>
  <si>
    <t>問２</t>
  </si>
  <si>
    <t>　管理者は、当該指定居宅介護支援事業所の介護支援専門員その他の従業者の管理、指定居宅介護支援の利用の申込みに係る調整、業務の実施状況の把握その他の管理を一元的に行っている。</t>
    <phoneticPr fontId="2"/>
  </si>
  <si>
    <t>問１</t>
  </si>
  <si>
    <t>（３）　管理者の責務</t>
  </si>
  <si>
    <t>　全ての介護支援専門員について、介護支援専門員証により有効期間の満了日を確認している。</t>
    <rPh sb="16" eb="18">
      <t>カイゴ</t>
    </rPh>
    <rPh sb="18" eb="20">
      <t>シエン</t>
    </rPh>
    <rPh sb="20" eb="22">
      <t>センモン</t>
    </rPh>
    <rPh sb="22" eb="23">
      <t>イン</t>
    </rPh>
    <rPh sb="23" eb="24">
      <t>ショウ</t>
    </rPh>
    <phoneticPr fontId="2"/>
  </si>
  <si>
    <t>　全ての従業者について、タイムカード等により、勤務実績が分かるようにしている。</t>
    <rPh sb="4" eb="7">
      <t>ジュウギョウシャ</t>
    </rPh>
    <phoneticPr fontId="2"/>
  </si>
  <si>
    <t>　雇用の際に介護支援専門員の資格を確認するとともに、介護支援専門員証の写しを事業所に保管している。</t>
    <rPh sb="14" eb="16">
      <t>シカク</t>
    </rPh>
    <rPh sb="26" eb="28">
      <t>カイゴ</t>
    </rPh>
    <rPh sb="28" eb="30">
      <t>シエン</t>
    </rPh>
    <rPh sb="30" eb="33">
      <t>センモンイン</t>
    </rPh>
    <rPh sb="33" eb="34">
      <t>ショウ</t>
    </rPh>
    <rPh sb="35" eb="36">
      <t>ウツ</t>
    </rPh>
    <rPh sb="38" eb="41">
      <t>ジギョウショ</t>
    </rPh>
    <phoneticPr fontId="2"/>
  </si>
  <si>
    <t>　管理者自身を含む従業者全員の雇用契約等の写しを事業所に保管している。</t>
    <rPh sb="11" eb="12">
      <t>シャ</t>
    </rPh>
    <phoneticPr fontId="2"/>
  </si>
  <si>
    <t>（２）　管理者の職務について　　　　　　　　　　　　　　　　　　　　　　　　　　　　　　　　 　　　　</t>
  </si>
  <si>
    <t>　　注意</t>
    <phoneticPr fontId="2"/>
  </si>
  <si>
    <t xml:space="preserve">
</t>
    <phoneticPr fontId="2"/>
  </si>
  <si>
    <t>時間数
(１週)</t>
    <phoneticPr fontId="2"/>
  </si>
  <si>
    <t>職種</t>
  </si>
  <si>
    <t>同一敷地内で兼務
する他の事業所名</t>
    <phoneticPr fontId="2"/>
  </si>
  <si>
    <t>当該事業所で
兼務する職種</t>
    <phoneticPr fontId="2"/>
  </si>
  <si>
    <t>Ａ ： 常勤専従　　　　　Ｂ ： 常勤兼務</t>
    <phoneticPr fontId="2"/>
  </si>
  <si>
    <t>　　　　年　　　　月　　　　　日</t>
    <phoneticPr fontId="2"/>
  </si>
  <si>
    <t>主任介護支援専門員資格の満了日</t>
    <rPh sb="12" eb="14">
      <t>マンリョウ</t>
    </rPh>
    <rPh sb="14" eb="15">
      <t>ニチ</t>
    </rPh>
    <phoneticPr fontId="2"/>
  </si>
  <si>
    <t>介護支援専門員証の有効期間満了日</t>
    <rPh sb="7" eb="8">
      <t>ショウ</t>
    </rPh>
    <phoneticPr fontId="2"/>
  </si>
  <si>
    <t>介護支援専門員
登録番号</t>
    <phoneticPr fontId="2"/>
  </si>
  <si>
    <t>管理者氏名</t>
    <phoneticPr fontId="2"/>
  </si>
  <si>
    <t>　管理者は、次のいずれかに該当する主任介護支援専門員の資格を有する者を配置している。（令和９年３月３１日までは、令和３年３月３１日時点で主任介護支援専門員でない者が管理者である事業所については、当該管理者が管理者である限り、要件の適用を猶予する。）
（１）常勤専従の管理者
（２）常勤で、次の職務を兼務する管理者（管理者の業務に支障がない場合のみ）
　　①当該事業所の介護支援専門員としての職務
　　②同一敷地内にある他の事業所の職務</t>
    <rPh sb="1" eb="3">
      <t>カンリ</t>
    </rPh>
    <rPh sb="3" eb="4">
      <t>シャ</t>
    </rPh>
    <rPh sb="6" eb="7">
      <t>ツギ</t>
    </rPh>
    <rPh sb="13" eb="15">
      <t>ガイトウ</t>
    </rPh>
    <rPh sb="17" eb="19">
      <t>シュニン</t>
    </rPh>
    <rPh sb="19" eb="21">
      <t>カイゴ</t>
    </rPh>
    <rPh sb="21" eb="23">
      <t>シエン</t>
    </rPh>
    <rPh sb="23" eb="26">
      <t>センモンイン</t>
    </rPh>
    <rPh sb="27" eb="29">
      <t>シカク</t>
    </rPh>
    <rPh sb="30" eb="31">
      <t>ユウ</t>
    </rPh>
    <rPh sb="33" eb="34">
      <t>シャ</t>
    </rPh>
    <rPh sb="35" eb="37">
      <t>ハイチ</t>
    </rPh>
    <rPh sb="43" eb="45">
      <t>レイワ</t>
    </rPh>
    <rPh sb="46" eb="47">
      <t>ネン</t>
    </rPh>
    <rPh sb="48" eb="49">
      <t>ガツ</t>
    </rPh>
    <rPh sb="51" eb="52">
      <t>ニチ</t>
    </rPh>
    <rPh sb="56" eb="58">
      <t>レイワ</t>
    </rPh>
    <rPh sb="65" eb="67">
      <t>ジテン</t>
    </rPh>
    <rPh sb="68" eb="70">
      <t>シュニン</t>
    </rPh>
    <rPh sb="70" eb="72">
      <t>カイゴ</t>
    </rPh>
    <rPh sb="72" eb="74">
      <t>シエン</t>
    </rPh>
    <rPh sb="74" eb="77">
      <t>センモンイン</t>
    </rPh>
    <rPh sb="80" eb="81">
      <t>モノ</t>
    </rPh>
    <rPh sb="82" eb="85">
      <t>カンリシャ</t>
    </rPh>
    <rPh sb="88" eb="91">
      <t>ジギョウショ</t>
    </rPh>
    <rPh sb="97" eb="99">
      <t>トウガイ</t>
    </rPh>
    <rPh sb="99" eb="102">
      <t>カンリシャ</t>
    </rPh>
    <rPh sb="103" eb="106">
      <t>カンリシャ</t>
    </rPh>
    <rPh sb="109" eb="110">
      <t>カギ</t>
    </rPh>
    <rPh sb="112" eb="114">
      <t>ヨウケン</t>
    </rPh>
    <rPh sb="115" eb="117">
      <t>テキヨウ</t>
    </rPh>
    <rPh sb="118" eb="120">
      <t>ユウヨ</t>
    </rPh>
    <rPh sb="140" eb="142">
      <t>ジョウキン</t>
    </rPh>
    <rPh sb="149" eb="151">
      <t>ケンム</t>
    </rPh>
    <rPh sb="153" eb="156">
      <t>カンリシャ</t>
    </rPh>
    <rPh sb="157" eb="160">
      <t>カンリシャ</t>
    </rPh>
    <rPh sb="161" eb="163">
      <t>ギョウム</t>
    </rPh>
    <rPh sb="164" eb="166">
      <t>シショウ</t>
    </rPh>
    <rPh sb="169" eb="171">
      <t>バアイ</t>
    </rPh>
    <phoneticPr fontId="2"/>
  </si>
  <si>
    <t>（１）　管理者　（※管理者は「主任介護支援専門員」の資格を有する者でなければなりません。）</t>
    <rPh sb="15" eb="17">
      <t>シュニン</t>
    </rPh>
    <rPh sb="26" eb="28">
      <t>シカク</t>
    </rPh>
    <rPh sb="29" eb="30">
      <t>ユウ</t>
    </rPh>
    <rPh sb="32" eb="33">
      <t>モノ</t>
    </rPh>
    <phoneticPr fontId="2"/>
  </si>
  <si>
    <t>◎　勤務形態一覧表等を添付してください。</t>
    <rPh sb="9" eb="10">
      <t>トウ</t>
    </rPh>
    <phoneticPr fontId="2"/>
  </si>
  <si>
    <t>電話番号</t>
    <rPh sb="0" eb="2">
      <t>デンワ</t>
    </rPh>
    <rPh sb="2" eb="4">
      <t>バンゴウ</t>
    </rPh>
    <phoneticPr fontId="2"/>
  </si>
  <si>
    <t>〒</t>
  </si>
  <si>
    <t>所在地</t>
  </si>
  <si>
    <t>名　　称</t>
  </si>
  <si>
    <t>ふりがな</t>
    <phoneticPr fontId="2"/>
  </si>
  <si>
    <t xml:space="preserve"> 介護保険事業所番号</t>
  </si>
  <si>
    <t>事
業
所</t>
    <rPh sb="0" eb="1">
      <t>コト</t>
    </rPh>
    <rPh sb="2" eb="3">
      <t>ギョウ</t>
    </rPh>
    <rPh sb="4" eb="5">
      <t>ショ</t>
    </rPh>
    <phoneticPr fontId="2"/>
  </si>
  <si>
    <t>令和　　年　　　月　　　日</t>
    <rPh sb="0" eb="1">
      <t>レイ</t>
    </rPh>
    <rPh sb="1" eb="2">
      <t>ワ</t>
    </rPh>
    <phoneticPr fontId="2"/>
  </si>
  <si>
    <t xml:space="preserve">点検者（職・氏名）　※原則として管理者が行ってください。　　          　　           </t>
  </si>
  <si>
    <t>点検日</t>
  </si>
  <si>
    <t>(居　宅　介　護　支　援)</t>
  </si>
  <si>
    <r>
      <t>勤務形態</t>
    </r>
    <r>
      <rPr>
        <sz val="10"/>
        <color theme="1"/>
        <rFont val="UD デジタル 教科書体 N-R"/>
        <family val="1"/>
        <charset val="128"/>
      </rPr>
      <t>（該当
するものに☑印）</t>
    </r>
    <phoneticPr fontId="2"/>
  </si>
  <si>
    <r>
      <t>令和</t>
    </r>
    <r>
      <rPr>
        <sz val="24"/>
        <rFont val="UD デジタル 教科書体 N-R"/>
        <family val="1"/>
        <charset val="128"/>
      </rPr>
      <t>４</t>
    </r>
    <r>
      <rPr>
        <sz val="24"/>
        <color theme="1"/>
        <rFont val="UD デジタル 教科書体 N-R"/>
        <family val="1"/>
        <charset val="128"/>
      </rPr>
      <t>年度運営状況点検書</t>
    </r>
    <rPh sb="0" eb="1">
      <t>レイ</t>
    </rPh>
    <rPh sb="1" eb="2">
      <t>ワ</t>
    </rPh>
    <phoneticPr fontId="2"/>
  </si>
  <si>
    <r>
      <t>点検月から過去６か月の介護支援専門員の員数を、</t>
    </r>
    <r>
      <rPr>
        <u/>
        <sz val="11"/>
        <color theme="1"/>
        <rFont val="UD デジタル 教科書体 N-R"/>
        <family val="1"/>
        <charset val="128"/>
      </rPr>
      <t>常勤換算後の人数ではなく、実人数</t>
    </r>
    <r>
      <rPr>
        <sz val="11"/>
        <color theme="1"/>
        <rFont val="UD デジタル 教科書体 N-R"/>
        <family val="1"/>
        <charset val="128"/>
      </rPr>
      <t xml:space="preserve">
</t>
    </r>
    <r>
      <rPr>
        <u/>
        <sz val="11"/>
        <color theme="1"/>
        <rFont val="UD デジタル 教科書体 N-R"/>
        <family val="1"/>
        <charset val="128"/>
      </rPr>
      <t>（延べ人数）</t>
    </r>
    <r>
      <rPr>
        <sz val="11"/>
        <color theme="1"/>
        <rFont val="UD デジタル 教科書体 N-R"/>
        <family val="1"/>
        <charset val="128"/>
      </rPr>
      <t>で記載してください。PC入力の場合、合計は自動計算されます。</t>
    </r>
    <rPh sb="0" eb="2">
      <t>テンケン</t>
    </rPh>
    <rPh sb="2" eb="3">
      <t>ツキ</t>
    </rPh>
    <rPh sb="5" eb="7">
      <t>カコ</t>
    </rPh>
    <rPh sb="9" eb="10">
      <t>ゲツ</t>
    </rPh>
    <rPh sb="47" eb="49">
      <t>キサイ</t>
    </rPh>
    <rPh sb="58" eb="60">
      <t>ニュウリョク</t>
    </rPh>
    <rPh sb="61" eb="63">
      <t>バアイ</t>
    </rPh>
    <rPh sb="64" eb="66">
      <t>ゴウケイ</t>
    </rPh>
    <rPh sb="67" eb="69">
      <t>ジドウ</t>
    </rPh>
    <rPh sb="69" eb="71">
      <t>ケイサン</t>
    </rPh>
    <phoneticPr fontId="2"/>
  </si>
  <si>
    <r>
      <t>　　（ア）点検月から過去６か月の配置状況
　　　　　介護支援専門員の員数を、</t>
    </r>
    <r>
      <rPr>
        <u/>
        <sz val="11"/>
        <color theme="1"/>
        <rFont val="UD デジタル 教科書体 N-R"/>
        <family val="1"/>
        <charset val="128"/>
      </rPr>
      <t>常勤換算後の員数</t>
    </r>
    <r>
      <rPr>
        <sz val="11"/>
        <color theme="1"/>
        <rFont val="UD デジタル 教科書体 N-R"/>
        <family val="1"/>
        <charset val="128"/>
      </rPr>
      <t>で記載してください。（常勤換算方法は、
　　　　　別紙「勤務形態一覧表の作成方法・常勤換算の算出方法」を参照してください。）</t>
    </r>
    <rPh sb="5" eb="7">
      <t>テンケン</t>
    </rPh>
    <rPh sb="7" eb="8">
      <t>ツキ</t>
    </rPh>
    <rPh sb="10" eb="12">
      <t>カコ</t>
    </rPh>
    <rPh sb="47" eb="49">
      <t>キサイ</t>
    </rPh>
    <phoneticPr fontId="2"/>
  </si>
  <si>
    <t>　指定居宅介護支援の提供の開始に際し、あらかじめ、利用申込者又はその家族に対し、運営規程の概要その他の利用申込者のサービスの選択に資すると認められる重要事項（介護支援専門員の勤務の体制、秘密の保持、事故発生時の対応、苦情処理の体制等）を記した文書を交付して説明を行い、当該提供の開始について利用申込者の同意を得ている。</t>
    <rPh sb="79" eb="81">
      <t>カイゴ</t>
    </rPh>
    <rPh sb="81" eb="83">
      <t>シエン</t>
    </rPh>
    <rPh sb="83" eb="86">
      <t>センモンイン</t>
    </rPh>
    <rPh sb="87" eb="89">
      <t>キンム</t>
    </rPh>
    <rPh sb="90" eb="92">
      <t>タイセイ</t>
    </rPh>
    <rPh sb="93" eb="95">
      <t>ヒミツ</t>
    </rPh>
    <rPh sb="96" eb="98">
      <t>ホジ</t>
    </rPh>
    <rPh sb="99" eb="101">
      <t>ジコ</t>
    </rPh>
    <rPh sb="101" eb="103">
      <t>ハッセイ</t>
    </rPh>
    <rPh sb="103" eb="104">
      <t>ジ</t>
    </rPh>
    <rPh sb="105" eb="107">
      <t>タイオウ</t>
    </rPh>
    <rPh sb="108" eb="110">
      <t>クジョウ</t>
    </rPh>
    <rPh sb="110" eb="112">
      <t>ショリ</t>
    </rPh>
    <rPh sb="113" eb="115">
      <t>タイセイ</t>
    </rPh>
    <rPh sb="115" eb="116">
      <t>トウ</t>
    </rPh>
    <phoneticPr fontId="2"/>
  </si>
  <si>
    <t>　指定居宅介護支援の提供の開始に際し、あらかじめ、利用申込者又はその家族に対し、指定居宅介護支援事業者と入院先医療期間との早期からの連携を促進する観点から、利用者が病院又は診療所に入院する必要が生じた場合には、担当の介護支援専門員の氏名及び連絡先を当該病院又は診療所に伝えるよう事前に協力を求めている。</t>
    <rPh sb="40" eb="42">
      <t>シテイ</t>
    </rPh>
    <rPh sb="42" eb="44">
      <t>キョタク</t>
    </rPh>
    <rPh sb="44" eb="46">
      <t>カイゴ</t>
    </rPh>
    <rPh sb="46" eb="48">
      <t>シエン</t>
    </rPh>
    <rPh sb="48" eb="51">
      <t>ジギョウシャ</t>
    </rPh>
    <rPh sb="52" eb="54">
      <t>ニュウイン</t>
    </rPh>
    <rPh sb="54" eb="55">
      <t>サキ</t>
    </rPh>
    <rPh sb="55" eb="57">
      <t>イリョウ</t>
    </rPh>
    <rPh sb="57" eb="59">
      <t>キカン</t>
    </rPh>
    <rPh sb="61" eb="63">
      <t>ソウキ</t>
    </rPh>
    <rPh sb="66" eb="68">
      <t>レンケイ</t>
    </rPh>
    <rPh sb="69" eb="71">
      <t>ソクシン</t>
    </rPh>
    <rPh sb="73" eb="75">
      <t>カンテン</t>
    </rPh>
    <rPh sb="78" eb="81">
      <t>リヨウシャ</t>
    </rPh>
    <rPh sb="82" eb="84">
      <t>ビョウイン</t>
    </rPh>
    <rPh sb="84" eb="85">
      <t>マタ</t>
    </rPh>
    <rPh sb="86" eb="89">
      <t>シンリョウジョ</t>
    </rPh>
    <rPh sb="90" eb="92">
      <t>ニュウイン</t>
    </rPh>
    <rPh sb="94" eb="96">
      <t>ヒツヨウ</t>
    </rPh>
    <rPh sb="97" eb="98">
      <t>ショウ</t>
    </rPh>
    <rPh sb="100" eb="102">
      <t>バアイ</t>
    </rPh>
    <rPh sb="105" eb="107">
      <t>タントウ</t>
    </rPh>
    <rPh sb="108" eb="110">
      <t>カイゴ</t>
    </rPh>
    <rPh sb="110" eb="112">
      <t>シエン</t>
    </rPh>
    <rPh sb="112" eb="115">
      <t>センモンイン</t>
    </rPh>
    <rPh sb="116" eb="118">
      <t>シメイ</t>
    </rPh>
    <rPh sb="118" eb="119">
      <t>オヨ</t>
    </rPh>
    <rPh sb="120" eb="123">
      <t>レンラクサキ</t>
    </rPh>
    <rPh sb="124" eb="126">
      <t>トウガイ</t>
    </rPh>
    <rPh sb="126" eb="128">
      <t>ビョウイン</t>
    </rPh>
    <rPh sb="128" eb="129">
      <t>マタ</t>
    </rPh>
    <rPh sb="130" eb="133">
      <t>シンリョウジョ</t>
    </rPh>
    <rPh sb="134" eb="135">
      <t>ツタ</t>
    </rPh>
    <rPh sb="139" eb="141">
      <t>ジゼン</t>
    </rPh>
    <rPh sb="142" eb="144">
      <t>キョウリョク</t>
    </rPh>
    <rPh sb="145" eb="146">
      <t>モト</t>
    </rPh>
    <phoneticPr fontId="2"/>
  </si>
  <si>
    <t>【アセスメント】
　介護支援専門員は、居宅サービス計画の作成（又は変更）に当たっては、適切な方法により、利用者について、その有する能力、既に提供を受けている指定居宅サービス等のその置かれている環境等の評価を通じて利用者が現に抱える問題点を明らかにし、高齢者の自立支援、重度化防止等に資する質の高いケアマネジメントを支援する上で解決すべき課題を把握している。</t>
    <rPh sb="10" eb="12">
      <t>カイゴ</t>
    </rPh>
    <rPh sb="12" eb="14">
      <t>シエン</t>
    </rPh>
    <rPh sb="14" eb="16">
      <t>センモン</t>
    </rPh>
    <rPh sb="16" eb="17">
      <t>イン</t>
    </rPh>
    <rPh sb="37" eb="38">
      <t>ア</t>
    </rPh>
    <phoneticPr fontId="2"/>
  </si>
  <si>
    <t>【アセスメント】
　介護支援専門員は、解決すべき課題の把握(＝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rPh sb="10" eb="12">
      <t>カイゴ</t>
    </rPh>
    <rPh sb="12" eb="14">
      <t>シエン</t>
    </rPh>
    <rPh sb="14" eb="16">
      <t>センモン</t>
    </rPh>
    <rPh sb="16" eb="17">
      <t>イン</t>
    </rPh>
    <rPh sb="70" eb="71">
      <t>オコナ</t>
    </rPh>
    <rPh sb="81" eb="83">
      <t>バアイ</t>
    </rPh>
    <rPh sb="88" eb="90">
      <t>カイゴ</t>
    </rPh>
    <rPh sb="90" eb="92">
      <t>シエン</t>
    </rPh>
    <rPh sb="92" eb="94">
      <t>センモン</t>
    </rPh>
    <rPh sb="94" eb="95">
      <t>イン</t>
    </rPh>
    <phoneticPr fontId="2"/>
  </si>
  <si>
    <t>【原案の作成】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t>
    <rPh sb="9" eb="11">
      <t>カイゴ</t>
    </rPh>
    <rPh sb="11" eb="13">
      <t>シエン</t>
    </rPh>
    <rPh sb="13" eb="15">
      <t>センモン</t>
    </rPh>
    <rPh sb="15" eb="16">
      <t>イン</t>
    </rPh>
    <phoneticPr fontId="2"/>
  </si>
  <si>
    <t>【サービス担当者会議】
　介護支援専門員は、サービス担当者会議の開催により、利用者の状況等に関する情報を担当者と共有するとともに、当該居宅サービス計画の原案の内容について、担当者から、専門的な見地からの意見を求めている。
（※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可能です。）</t>
    <rPh sb="13" eb="15">
      <t>カイゴ</t>
    </rPh>
    <rPh sb="15" eb="17">
      <t>シエン</t>
    </rPh>
    <rPh sb="17" eb="19">
      <t>センモン</t>
    </rPh>
    <rPh sb="19" eb="20">
      <t>イン</t>
    </rPh>
    <rPh sb="202" eb="203">
      <t>トウ</t>
    </rPh>
    <rPh sb="206" eb="208">
      <t>イケン</t>
    </rPh>
    <rPh sb="209" eb="210">
      <t>モト</t>
    </rPh>
    <rPh sb="215" eb="217">
      <t>カノウ</t>
    </rPh>
    <phoneticPr fontId="2"/>
  </si>
  <si>
    <t>【説明・同意】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t>
    <phoneticPr fontId="2"/>
  </si>
  <si>
    <t>【交付】
　介護支援専門員は、居宅サービス計画を作成（又は変更）した際には、当該居宅サービス計画を利用者及び居宅サービス事業者等の担当者に交付している。</t>
    <rPh sb="6" eb="8">
      <t>カイゴ</t>
    </rPh>
    <rPh sb="8" eb="10">
      <t>シエン</t>
    </rPh>
    <rPh sb="10" eb="12">
      <t>センモン</t>
    </rPh>
    <rPh sb="12" eb="13">
      <t>イン</t>
    </rPh>
    <rPh sb="54" eb="56">
      <t>キョタク</t>
    </rPh>
    <rPh sb="60" eb="63">
      <t>ジギョウシャ</t>
    </rPh>
    <rPh sb="63" eb="64">
      <t>トウ</t>
    </rPh>
    <phoneticPr fontId="2"/>
  </si>
  <si>
    <t>【居宅サービス事業者に対する個別サービス計画の提出依頼】
　居宅サービス計画に位置付けた指定居宅サービス事業者等に対して、個別サービス計画（訪問介護計画、通所介護計画　等）の提出を求めている。</t>
    <rPh sb="1" eb="3">
      <t>キョタク</t>
    </rPh>
    <rPh sb="7" eb="10">
      <t>ジギョウシャ</t>
    </rPh>
    <rPh sb="11" eb="12">
      <t>タイ</t>
    </rPh>
    <rPh sb="14" eb="16">
      <t>コベツ</t>
    </rPh>
    <rPh sb="20" eb="22">
      <t>ケイカク</t>
    </rPh>
    <rPh sb="23" eb="25">
      <t>テイシュツ</t>
    </rPh>
    <rPh sb="25" eb="27">
      <t>イライ</t>
    </rPh>
    <rPh sb="30" eb="32">
      <t>キョタク</t>
    </rPh>
    <rPh sb="36" eb="38">
      <t>ケイカク</t>
    </rPh>
    <rPh sb="39" eb="42">
      <t>イチヅ</t>
    </rPh>
    <rPh sb="44" eb="46">
      <t>シテイ</t>
    </rPh>
    <rPh sb="46" eb="48">
      <t>キョタク</t>
    </rPh>
    <rPh sb="52" eb="54">
      <t>ジギョウ</t>
    </rPh>
    <rPh sb="54" eb="55">
      <t>シャ</t>
    </rPh>
    <rPh sb="55" eb="56">
      <t>トウ</t>
    </rPh>
    <rPh sb="57" eb="58">
      <t>タイ</t>
    </rPh>
    <rPh sb="61" eb="63">
      <t>コベツ</t>
    </rPh>
    <rPh sb="67" eb="69">
      <t>ケイカク</t>
    </rPh>
    <rPh sb="70" eb="72">
      <t>ホウモン</t>
    </rPh>
    <rPh sb="72" eb="74">
      <t>カイゴ</t>
    </rPh>
    <rPh sb="74" eb="76">
      <t>ケイカク</t>
    </rPh>
    <rPh sb="77" eb="79">
      <t>ツウショ</t>
    </rPh>
    <rPh sb="79" eb="81">
      <t>カイゴ</t>
    </rPh>
    <rPh sb="81" eb="83">
      <t>ケイカク</t>
    </rPh>
    <rPh sb="84" eb="85">
      <t>トウ</t>
    </rPh>
    <rPh sb="87" eb="89">
      <t>テイシュツ</t>
    </rPh>
    <rPh sb="90" eb="91">
      <t>モト</t>
    </rPh>
    <phoneticPr fontId="2"/>
  </si>
  <si>
    <t>【モニタリング】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を提供している。</t>
    <rPh sb="10" eb="12">
      <t>カイゴ</t>
    </rPh>
    <rPh sb="12" eb="14">
      <t>シエン</t>
    </rPh>
    <rPh sb="14" eb="16">
      <t>センモン</t>
    </rPh>
    <rPh sb="16" eb="17">
      <t>イン</t>
    </rPh>
    <phoneticPr fontId="2"/>
  </si>
  <si>
    <t>　介護支援専門員は、居宅サービス計画を変更する場合、全表（１～３表及び６，７表）を作成し直している。
（※サービス内容への具体的な影響がほとんど認められないような「軽微な変更」（例えば、サービス提供日時の変更など）の場合については、全てを作成し直すのではなく、当該変更箇所の冒頭に変更時点を明記しつつ、同一用紙に継続して記載することが可能です。）</t>
    <rPh sb="1" eb="3">
      <t>カイゴ</t>
    </rPh>
    <rPh sb="3" eb="5">
      <t>シエン</t>
    </rPh>
    <rPh sb="5" eb="7">
      <t>センモン</t>
    </rPh>
    <rPh sb="7" eb="8">
      <t>イン</t>
    </rPh>
    <rPh sb="97" eb="99">
      <t>テイキョウ</t>
    </rPh>
    <rPh sb="99" eb="101">
      <t>ニチジ</t>
    </rPh>
    <rPh sb="167" eb="169">
      <t>カノウ</t>
    </rPh>
    <phoneticPr fontId="2"/>
  </si>
  <si>
    <t>【更新、区分変更時のサービス担当者会議】
　介護支援専門員は、次に掲げる場合において、サービス担当者会議の開催により、居宅サービス計画の変更の必要性について、担当者から、専門的な見地からの意見を求めている。
　イ　利用者が要介護更新認定を受けた場合
　ロ　利用者が要介護状態区分の変更の認定を受けた場合
※ただし、やむを得ない理由がある場合については、担当者に対する照会等により意見を求めることが可能です。</t>
    <rPh sb="22" eb="24">
      <t>カイゴ</t>
    </rPh>
    <rPh sb="24" eb="26">
      <t>シエン</t>
    </rPh>
    <rPh sb="26" eb="28">
      <t>センモン</t>
    </rPh>
    <rPh sb="28" eb="29">
      <t>イン</t>
    </rPh>
    <rPh sb="198" eb="200">
      <t>カノウ</t>
    </rPh>
    <phoneticPr fontId="2"/>
  </si>
  <si>
    <t>【介護保険施設への紹介その他の便宜の提供】
　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t>
    <phoneticPr fontId="2"/>
  </si>
  <si>
    <t>【居宅への円滑な移行】
　介護支援専門員は、介護保険施設等から退院又は退所しようとする要介護者から依頼があった場合には、居宅における生活へ円滑に移行できるよう、あらかじめ、居宅サービス計画の作成等の援助を行っている。</t>
    <rPh sb="13" eb="15">
      <t>カイゴ</t>
    </rPh>
    <rPh sb="15" eb="17">
      <t>シエン</t>
    </rPh>
    <rPh sb="17" eb="19">
      <t>センモン</t>
    </rPh>
    <rPh sb="19" eb="20">
      <t>イン</t>
    </rPh>
    <phoneticPr fontId="2"/>
  </si>
  <si>
    <r>
      <t xml:space="preserve">【医療系サービスの位置付け】
　介護支援専門員は、利用者が訪問看護、通所リハビリテーション等の医療サービスの利用を希望している場合その他必要な場合には、あらかじめ、利用者の同意を得て主治の医師又は歯科医師(以下「主治の医師等」という。)の意見を求めている。
</t>
    </r>
    <r>
      <rPr>
        <sz val="10"/>
        <color theme="1"/>
        <rFont val="UD デジタル 教科書体 N-R"/>
        <family val="1"/>
        <charset val="128"/>
      </rPr>
      <t>※「介護支援専門員は、居宅サービス計画に訪問看護、通所リハビリテーション、居宅療養管理指導、短期入所療養介護、定期巡回・随時対応型訪問介護看護(訪問看護の利用がある場合のみ)、複合型サービス(訪問看護サービスを利用する場合のみ)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の医学的観点からの留意事項が示されているときは、当該留意点を尊重してこれを行うものとする。」と規定されています。
　　＜確認方法の一例＞
　　・医療機関への確認（受診時の同行等）
　　・認定調査時の主治医意見書
　※医師の指示を確認した上で位置付けていることが文書でわかるようにしてください。</t>
    </r>
    <rPh sb="166" eb="168">
      <t>キョタク</t>
    </rPh>
    <rPh sb="168" eb="170">
      <t>リョウヨウ</t>
    </rPh>
    <rPh sb="170" eb="172">
      <t>カンリ</t>
    </rPh>
    <rPh sb="172" eb="174">
      <t>シドウ</t>
    </rPh>
    <rPh sb="175" eb="177">
      <t>タンキ</t>
    </rPh>
    <rPh sb="177" eb="179">
      <t>ニュウショ</t>
    </rPh>
    <rPh sb="179" eb="181">
      <t>リョウヨウ</t>
    </rPh>
    <rPh sb="181" eb="183">
      <t>カイゴ</t>
    </rPh>
    <rPh sb="184" eb="186">
      <t>テイキ</t>
    </rPh>
    <rPh sb="186" eb="188">
      <t>ジュンカイ</t>
    </rPh>
    <rPh sb="189" eb="191">
      <t>ズイジ</t>
    </rPh>
    <rPh sb="191" eb="194">
      <t>タイオウガタ</t>
    </rPh>
    <rPh sb="194" eb="196">
      <t>ホウモン</t>
    </rPh>
    <rPh sb="196" eb="198">
      <t>カイゴ</t>
    </rPh>
    <rPh sb="198" eb="200">
      <t>カンゴ</t>
    </rPh>
    <rPh sb="201" eb="203">
      <t>ホウモン</t>
    </rPh>
    <rPh sb="203" eb="205">
      <t>カンゴ</t>
    </rPh>
    <rPh sb="206" eb="208">
      <t>リヨウ</t>
    </rPh>
    <rPh sb="211" eb="213">
      <t>バアイ</t>
    </rPh>
    <rPh sb="217" eb="220">
      <t>フクゴウガタ</t>
    </rPh>
    <rPh sb="225" eb="227">
      <t>ホウモン</t>
    </rPh>
    <rPh sb="227" eb="229">
      <t>カンゴ</t>
    </rPh>
    <rPh sb="234" eb="236">
      <t>リヨウ</t>
    </rPh>
    <rPh sb="238" eb="240">
      <t>バアイ</t>
    </rPh>
    <phoneticPr fontId="2"/>
  </si>
  <si>
    <t>【短期入所サービスの位置付け】
　介護支援専門員は、居宅サービス計画に短期入所生活介護又は短期入所療養介護を位置付ける場合にあっては、利用者の居宅における自立した日常生活の維持に十分に留意しており、利用者の心身の状況等を勘案して特に必要と認められる場合を除き、短期入所生活介護及び短期入所療養介護を利用する日数が要介護認定の有効期間のおおむね半数を超えないようにしている。</t>
    <rPh sb="1" eb="3">
      <t>タンキ</t>
    </rPh>
    <rPh sb="3" eb="5">
      <t>ニュウショ</t>
    </rPh>
    <rPh sb="17" eb="19">
      <t>カイゴ</t>
    </rPh>
    <rPh sb="19" eb="21">
      <t>シエン</t>
    </rPh>
    <rPh sb="21" eb="23">
      <t>センモン</t>
    </rPh>
    <rPh sb="23" eb="24">
      <t>イン</t>
    </rPh>
    <phoneticPr fontId="2"/>
  </si>
  <si>
    <t>【福祉用具貸与の位置付け】
　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rPh sb="15" eb="17">
      <t>カイゴ</t>
    </rPh>
    <rPh sb="17" eb="19">
      <t>シエン</t>
    </rPh>
    <rPh sb="19" eb="21">
      <t>センモン</t>
    </rPh>
    <rPh sb="21" eb="22">
      <t>イン</t>
    </rPh>
    <phoneticPr fontId="2"/>
  </si>
  <si>
    <t>　介護支援専門員は、軽度者に対象外種目の福祉用具貸与を位置付ける場合は、認定調査の調査票のうち基本調査の直近の結果の中で必要な部分の写しを市町村から入手している。また、その写しを指定福祉用具貸与事業者へ提示することについて同意を得た上で、指定福祉用具貸与事業者へ送付している。</t>
    <rPh sb="1" eb="3">
      <t>カイゴ</t>
    </rPh>
    <rPh sb="3" eb="5">
      <t>シエン</t>
    </rPh>
    <rPh sb="5" eb="7">
      <t>センモン</t>
    </rPh>
    <rPh sb="7" eb="8">
      <t>イン</t>
    </rPh>
    <rPh sb="47" eb="49">
      <t>キホン</t>
    </rPh>
    <rPh sb="49" eb="51">
      <t>チョウサ</t>
    </rPh>
    <rPh sb="52" eb="54">
      <t>チョッキン</t>
    </rPh>
    <rPh sb="55" eb="57">
      <t>ケッカ</t>
    </rPh>
    <rPh sb="58" eb="59">
      <t>ナカ</t>
    </rPh>
    <rPh sb="69" eb="72">
      <t>シチョウソン</t>
    </rPh>
    <rPh sb="74" eb="76">
      <t>ニュウシュ</t>
    </rPh>
    <rPh sb="101" eb="103">
      <t>テイジ</t>
    </rPh>
    <rPh sb="111" eb="113">
      <t>ドウイ</t>
    </rPh>
    <rPh sb="114" eb="115">
      <t>エ</t>
    </rPh>
    <rPh sb="116" eb="117">
      <t>ウエ</t>
    </rPh>
    <phoneticPr fontId="2"/>
  </si>
  <si>
    <t>【特定福祉用具販売の位置付け】
　介護支援専門員は、居宅サービス計画に特定福祉用具販売を位置付ける場合にあっては、その利用の妥当性を検討し、当該計画に特定福祉用具販売が必要な理由を記載している。</t>
    <rPh sb="17" eb="19">
      <t>カイゴ</t>
    </rPh>
    <rPh sb="19" eb="21">
      <t>シエン</t>
    </rPh>
    <rPh sb="21" eb="23">
      <t>センモン</t>
    </rPh>
    <rPh sb="23" eb="24">
      <t>イン</t>
    </rPh>
    <phoneticPr fontId="2"/>
  </si>
  <si>
    <t>【認定審査会の意見等】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Ph sb="13" eb="15">
      <t>カイゴ</t>
    </rPh>
    <rPh sb="15" eb="17">
      <t>シエン</t>
    </rPh>
    <rPh sb="17" eb="19">
      <t>センモン</t>
    </rPh>
    <rPh sb="19" eb="20">
      <t>イン</t>
    </rPh>
    <phoneticPr fontId="2"/>
  </si>
  <si>
    <t>【地域ケア会議への協力】
　地域ケア会議※において、個別のケアマネジメントの事例提供の求めがあった
　場合には、これに協力するよう努めている。
　　※　地域ケア会議
　　　個別ケースの支援内容の検討を通じて、介護保険法の理念に基づいた高齢者
　　　の自立支援に資するケアマネジメントの支援、高齢者の実態把握や課題解決
　　　のための地域包括支援ネットワークの構築及び個別ケースの課題分析等を行
　　　うことによる地域課題の把握を行うことなどを目的として市町村が設置する会議</t>
    <rPh sb="1" eb="3">
      <t>チイキ</t>
    </rPh>
    <rPh sb="5" eb="7">
      <t>カイギ</t>
    </rPh>
    <rPh sb="9" eb="11">
      <t>キョウリョク</t>
    </rPh>
    <rPh sb="14" eb="16">
      <t>チイキ</t>
    </rPh>
    <rPh sb="18" eb="20">
      <t>カイギ</t>
    </rPh>
    <rPh sb="26" eb="28">
      <t>コベツ</t>
    </rPh>
    <rPh sb="38" eb="40">
      <t>ジレイ</t>
    </rPh>
    <rPh sb="40" eb="42">
      <t>テイキョウ</t>
    </rPh>
    <rPh sb="43" eb="44">
      <t>モト</t>
    </rPh>
    <rPh sb="51" eb="53">
      <t>バアイ</t>
    </rPh>
    <rPh sb="59" eb="61">
      <t>キョウリョク</t>
    </rPh>
    <rPh sb="65" eb="66">
      <t>ツト</t>
    </rPh>
    <rPh sb="76" eb="78">
      <t>チイキ</t>
    </rPh>
    <rPh sb="80" eb="82">
      <t>カイギ</t>
    </rPh>
    <rPh sb="86" eb="88">
      <t>コベツ</t>
    </rPh>
    <rPh sb="92" eb="94">
      <t>シエン</t>
    </rPh>
    <rPh sb="94" eb="96">
      <t>ナイヨウ</t>
    </rPh>
    <rPh sb="97" eb="99">
      <t>ケントウ</t>
    </rPh>
    <rPh sb="100" eb="101">
      <t>ツウ</t>
    </rPh>
    <rPh sb="104" eb="106">
      <t>カイゴ</t>
    </rPh>
    <rPh sb="106" eb="108">
      <t>ホケン</t>
    </rPh>
    <rPh sb="108" eb="109">
      <t>ホウ</t>
    </rPh>
    <rPh sb="110" eb="112">
      <t>リネン</t>
    </rPh>
    <rPh sb="113" eb="114">
      <t>モト</t>
    </rPh>
    <rPh sb="117" eb="120">
      <t>コウレイシャ</t>
    </rPh>
    <rPh sb="127" eb="129">
      <t>シエン</t>
    </rPh>
    <rPh sb="130" eb="131">
      <t>シ</t>
    </rPh>
    <rPh sb="142" eb="144">
      <t>シエン</t>
    </rPh>
    <rPh sb="145" eb="148">
      <t>コウレイシャ</t>
    </rPh>
    <rPh sb="149" eb="151">
      <t>ジッタイ</t>
    </rPh>
    <rPh sb="151" eb="153">
      <t>ハアク</t>
    </rPh>
    <rPh sb="154" eb="156">
      <t>カダイ</t>
    </rPh>
    <rPh sb="156" eb="158">
      <t>カイケツ</t>
    </rPh>
    <rPh sb="168" eb="170">
      <t>ホウカツ</t>
    </rPh>
    <rPh sb="170" eb="172">
      <t>シエン</t>
    </rPh>
    <rPh sb="179" eb="181">
      <t>コウチク</t>
    </rPh>
    <rPh sb="181" eb="182">
      <t>オヨ</t>
    </rPh>
    <rPh sb="183" eb="185">
      <t>コベツ</t>
    </rPh>
    <rPh sb="189" eb="191">
      <t>カダイ</t>
    </rPh>
    <rPh sb="191" eb="193">
      <t>ブンセキ</t>
    </rPh>
    <rPh sb="193" eb="194">
      <t>トウ</t>
    </rPh>
    <rPh sb="195" eb="196">
      <t>オコナ</t>
    </rPh>
    <rPh sb="206" eb="208">
      <t>チイキ</t>
    </rPh>
    <rPh sb="211" eb="213">
      <t>ハアク</t>
    </rPh>
    <rPh sb="214" eb="215">
      <t>オコナ</t>
    </rPh>
    <rPh sb="221" eb="223">
      <t>モクテキ</t>
    </rPh>
    <rPh sb="226" eb="229">
      <t>シチョウソン</t>
    </rPh>
    <rPh sb="230" eb="232">
      <t>セッチ</t>
    </rPh>
    <rPh sb="234" eb="236">
      <t>カイギ</t>
    </rPh>
    <phoneticPr fontId="2"/>
  </si>
  <si>
    <t>　指定居宅介護支援事業所ごとに、事業の運営についての重要事項に関する規程として次に掲げる事項を定めている。（運営規程に記載している項目に○をしてください。）</t>
    <rPh sb="54" eb="56">
      <t>ウンエイ</t>
    </rPh>
    <rPh sb="56" eb="58">
      <t>キテイ</t>
    </rPh>
    <phoneticPr fontId="2"/>
  </si>
  <si>
    <r>
      <t xml:space="preserve">　利用者に対し適切な指定居宅介護支援を提供できるよう、指定居宅介護支援事業所ごとに介護支援専門員その他の従業者の勤務の体制を定めている。
</t>
    </r>
    <r>
      <rPr>
        <sz val="10"/>
        <color theme="1"/>
        <rFont val="UD デジタル 教科書体 N-R"/>
        <family val="1"/>
        <charset val="128"/>
      </rPr>
      <t>※原則として月ごとの勤務形態一覧表を作成し、介護支援専門員については、日々の勤務時間、常勤・非常勤の別、管理者との兼務関係等を明確にしておく必要があります。</t>
    </r>
    <rPh sb="82" eb="84">
      <t>ケイタイ</t>
    </rPh>
    <rPh sb="84" eb="86">
      <t>イチラン</t>
    </rPh>
    <phoneticPr fontId="2"/>
  </si>
  <si>
    <r>
      <t>（１６） 業務継続計画の策定等　　</t>
    </r>
    <r>
      <rPr>
        <sz val="10"/>
        <rFont val="UD デジタル 教科書体 N-R"/>
        <family val="1"/>
        <charset val="128"/>
      </rPr>
      <t>※経過措置として令和６年３月３１日まで努力義務</t>
    </r>
    <rPh sb="5" eb="7">
      <t>ギョウム</t>
    </rPh>
    <rPh sb="7" eb="9">
      <t>ケイゾク</t>
    </rPh>
    <rPh sb="9" eb="11">
      <t>ケイカク</t>
    </rPh>
    <rPh sb="12" eb="14">
      <t>サクテイ</t>
    </rPh>
    <rPh sb="14" eb="15">
      <t>トウ</t>
    </rPh>
    <rPh sb="18" eb="20">
      <t>ケイカ</t>
    </rPh>
    <rPh sb="20" eb="22">
      <t>ソチ</t>
    </rPh>
    <rPh sb="25" eb="27">
      <t>レイワ</t>
    </rPh>
    <rPh sb="28" eb="29">
      <t>ネン</t>
    </rPh>
    <rPh sb="30" eb="31">
      <t>ガツ</t>
    </rPh>
    <rPh sb="33" eb="34">
      <t>ニチ</t>
    </rPh>
    <rPh sb="36" eb="38">
      <t>ドリョク</t>
    </rPh>
    <rPh sb="38" eb="40">
      <t>ギム</t>
    </rPh>
    <phoneticPr fontId="2"/>
  </si>
  <si>
    <r>
      <t>（１９）感染症の予防及びまん延の防止のための措置　</t>
    </r>
    <r>
      <rPr>
        <sz val="10"/>
        <rFont val="UD デジタル 教科書体 N-R"/>
        <family val="1"/>
        <charset val="128"/>
      </rPr>
      <t>　※経過措置として令和６年３月３１日まで努力義務</t>
    </r>
    <rPh sb="4" eb="7">
      <t>カンセンショウ</t>
    </rPh>
    <rPh sb="8" eb="11">
      <t>ヨボウオヨ</t>
    </rPh>
    <rPh sb="14" eb="15">
      <t>エン</t>
    </rPh>
    <rPh sb="16" eb="18">
      <t>ボウシ</t>
    </rPh>
    <rPh sb="22" eb="24">
      <t>ソチ</t>
    </rPh>
    <phoneticPr fontId="2"/>
  </si>
  <si>
    <r>
      <t xml:space="preserve">　事業所の介護支援専門員その他の従業者及び介護支援専門員その他の従業者であった者が、正当な理由なく、その業務上知り得た利用者又はその家族の秘密を漏らすことのないよう、必要な措置を講じている。
</t>
    </r>
    <r>
      <rPr>
        <sz val="10"/>
        <color theme="1"/>
        <rFont val="UD デジタル 教科書体 N-R"/>
        <family val="1"/>
        <charset val="128"/>
      </rPr>
      <t>※具体的には、従業者の雇用時に在職期間中だけでなく、退職後も秘密を保持することを取り決め、例えば、違約金の定めを置くなどの措置を講じることが必要です。</t>
    </r>
    <rPh sb="1" eb="4">
      <t>ジギョウショ</t>
    </rPh>
    <rPh sb="19" eb="20">
      <t>オヨ</t>
    </rPh>
    <rPh sb="39" eb="40">
      <t>モノ</t>
    </rPh>
    <rPh sb="113" eb="115">
      <t>ザイショク</t>
    </rPh>
    <rPh sb="115" eb="117">
      <t>キカン</t>
    </rPh>
    <rPh sb="117" eb="118">
      <t>チュウ</t>
    </rPh>
    <rPh sb="168" eb="170">
      <t>ヒツヨウ</t>
    </rPh>
    <phoneticPr fontId="2"/>
  </si>
  <si>
    <t>　指定居宅介護支援事業所について広告している場合、その内容が虚偽又は誇大なものではない。</t>
    <phoneticPr fontId="2"/>
  </si>
  <si>
    <t>　事業者及び管理者は、居宅サービス計画の作成又は変更に関し、事業所の介護支援専門員に対して特定の居宅サービス事業者等によるサービスを位置付けるよう指示していない。</t>
    <phoneticPr fontId="2"/>
  </si>
  <si>
    <t>　事業所の介護支援専門員は、居宅サービス計画の作成又は変更に関し、利用者に対して特定の居宅サービス事業者等によるサービスを利用すべき旨の指示等を行っていない。</t>
    <phoneticPr fontId="2"/>
  </si>
  <si>
    <t>　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t>
    <phoneticPr fontId="2"/>
  </si>
  <si>
    <t>　自らが居宅サービス計画に位置付けた指定居宅サービス又は指定地域密着型サービスに対する苦情の国民健康保険団体連合会への申立てに関して、利用者に対し必要な援助を行っている。</t>
    <rPh sb="28" eb="30">
      <t>シテイ</t>
    </rPh>
    <phoneticPr fontId="2"/>
  </si>
  <si>
    <t>　利用者に対する指定居宅介護支援の提供により事故が発生した場合の対応方法として対応マニュアル等を作成し、従業者全員に周知している。</t>
    <rPh sb="1" eb="4">
      <t>リヨウシャ</t>
    </rPh>
    <rPh sb="5" eb="6">
      <t>タイ</t>
    </rPh>
    <rPh sb="8" eb="10">
      <t>シテイ</t>
    </rPh>
    <rPh sb="10" eb="12">
      <t>キョタク</t>
    </rPh>
    <rPh sb="12" eb="14">
      <t>カイゴ</t>
    </rPh>
    <rPh sb="14" eb="16">
      <t>シエン</t>
    </rPh>
    <rPh sb="17" eb="19">
      <t>テイキョウ</t>
    </rPh>
    <rPh sb="22" eb="24">
      <t>ジコ</t>
    </rPh>
    <rPh sb="25" eb="27">
      <t>ハッセイ</t>
    </rPh>
    <rPh sb="29" eb="31">
      <t>バアイ</t>
    </rPh>
    <rPh sb="32" eb="34">
      <t>タイオウ</t>
    </rPh>
    <rPh sb="34" eb="36">
      <t>ホウホウ</t>
    </rPh>
    <rPh sb="46" eb="47">
      <t>トウ</t>
    </rPh>
    <rPh sb="52" eb="55">
      <t>ジュウギョウシャ</t>
    </rPh>
    <phoneticPr fontId="2"/>
  </si>
  <si>
    <r>
      <t>（２６）　虐待の防止　　</t>
    </r>
    <r>
      <rPr>
        <sz val="10"/>
        <rFont val="UD デジタル 教科書体 N-R"/>
        <family val="1"/>
        <charset val="128"/>
      </rPr>
      <t>※経過措置として令和６年３月３１日まで努力義務</t>
    </r>
    <rPh sb="5" eb="7">
      <t>ギャクタイ</t>
    </rPh>
    <rPh sb="8" eb="10">
      <t>ボウシ</t>
    </rPh>
    <rPh sb="13" eb="17">
      <t>ケイカソチ</t>
    </rPh>
    <rPh sb="20" eb="22">
      <t>レイワ</t>
    </rPh>
    <rPh sb="23" eb="24">
      <t>ネン</t>
    </rPh>
    <rPh sb="25" eb="26">
      <t>ガツ</t>
    </rPh>
    <rPh sb="28" eb="29">
      <t>ニチ</t>
    </rPh>
    <rPh sb="31" eb="33">
      <t>ドリョク</t>
    </rPh>
    <rPh sb="33" eb="35">
      <t>ギム</t>
    </rPh>
    <phoneticPr fontId="2"/>
  </si>
  <si>
    <r>
      <t>　事業所は、その運営について、暴力団、暴力団員等から支配的な影響を</t>
    </r>
    <r>
      <rPr>
        <u/>
        <sz val="11"/>
        <rFont val="UD デジタル 教科書体 N-R"/>
        <family val="1"/>
        <charset val="128"/>
      </rPr>
      <t>受けていない</t>
    </r>
    <r>
      <rPr>
        <sz val="11"/>
        <rFont val="UD デジタル 教科書体 N-R"/>
        <family val="1"/>
        <charset val="128"/>
      </rPr>
      <t>。</t>
    </r>
    <rPh sb="1" eb="4">
      <t>ジギョウショ</t>
    </rPh>
    <rPh sb="8" eb="10">
      <t>ウンエイ</t>
    </rPh>
    <rPh sb="15" eb="18">
      <t>ボウリョクダン</t>
    </rPh>
    <rPh sb="19" eb="21">
      <t>ボウリョク</t>
    </rPh>
    <rPh sb="21" eb="23">
      <t>ダンイン</t>
    </rPh>
    <rPh sb="23" eb="24">
      <t>トウ</t>
    </rPh>
    <rPh sb="26" eb="29">
      <t>シハイテキ</t>
    </rPh>
    <rPh sb="30" eb="32">
      <t>エイキョウ</t>
    </rPh>
    <rPh sb="33" eb="34">
      <t>ウ</t>
    </rPh>
    <phoneticPr fontId="2"/>
  </si>
  <si>
    <t>　常勤かつ専従の主任介護支援専門員を２名以上配置している。</t>
    <rPh sb="19" eb="20">
      <t>メイ</t>
    </rPh>
    <rPh sb="20" eb="22">
      <t>イジョウ</t>
    </rPh>
    <phoneticPr fontId="2"/>
  </si>
  <si>
    <t>　利用者に関する情報又はサービス提供に当たっての留意事項に係る伝達等を目的とした会議を定期的（概ね週１回以上）に開催している。また、議事について記録を作成している。</t>
    <rPh sb="47" eb="48">
      <t>オオム</t>
    </rPh>
    <rPh sb="49" eb="50">
      <t>シュウ</t>
    </rPh>
    <rPh sb="51" eb="52">
      <t>カイ</t>
    </rPh>
    <rPh sb="52" eb="54">
      <t>イジョウ</t>
    </rPh>
    <rPh sb="66" eb="68">
      <t>ギジ</t>
    </rPh>
    <rPh sb="72" eb="74">
      <t>キロク</t>
    </rPh>
    <rPh sb="75" eb="77">
      <t>サクセイ</t>
    </rPh>
    <phoneticPr fontId="2"/>
  </si>
  <si>
    <t>　算定日が属する月の利用者の総数のうち、要介護３、要介護４及び要介護５である者の割合が４割以上である。</t>
    <phoneticPr fontId="2"/>
  </si>
  <si>
    <t>　地域包括支援センター等が実施する事例検討会等に参加している。</t>
    <rPh sb="22" eb="23">
      <t>トウ</t>
    </rPh>
    <phoneticPr fontId="2"/>
  </si>
  <si>
    <t>　利用者に関する情報又はサービス提供に当たっての留意事項に係る伝達等を目的とした会議を定期的（概ね週１回以上）に開催している。また、議事について記録を作成している。</t>
    <phoneticPr fontId="2"/>
  </si>
  <si>
    <t>　[(Ⅰ)ロ]　病院、診療所、地域密着型介護老人福祉施設又は介護保険施設の職員から必要な情報の提供をカンファレンスにより１回受けている。　</t>
    <phoneticPr fontId="2"/>
  </si>
  <si>
    <t>【計画原案の説明・同意】
　居宅サービス計画の原案の内容について利用者又はその家族に対して説明し、文書により利用者の同意を得ている。</t>
    <phoneticPr fontId="2"/>
  </si>
  <si>
    <t>【計画の交付】
　居宅サービス計画を利用者及び全てのサービス事業者の担当者に交付している。
※居宅サービス計画の変更の場合も同様</t>
    <phoneticPr fontId="2"/>
  </si>
  <si>
    <t>【モニタリング】
　介護支援専門員が少なくとも１月に１回利用者の居宅を訪問し、面接している。
（利用者に起因する特段の事情がある場合を除く）。</t>
    <phoneticPr fontId="2"/>
  </si>
  <si>
    <r>
      <t xml:space="preserve">　特定事業所集中減算に係る報告書（※）を作成している。
</t>
    </r>
    <r>
      <rPr>
        <sz val="10"/>
        <color theme="1"/>
        <rFont val="UD デジタル 教科書体 N-R"/>
        <family val="1"/>
        <charset val="128"/>
      </rPr>
      <t>※秦野市ホームページ（http://www.city.hadano.kanagawa.jp/）
　トップページ⇒健康・福祉⇒介護保険
　⇒事業者の方へ⇒居宅介護支援事業者向け情報
※全ての事業所において報告書の作成が必要です。</t>
    </r>
    <rPh sb="30" eb="32">
      <t>ハダノ</t>
    </rPh>
    <rPh sb="98" eb="101">
      <t>ジギョウシャ</t>
    </rPh>
    <rPh sb="102" eb="103">
      <t>カタ</t>
    </rPh>
    <phoneticPr fontId="2"/>
  </si>
  <si>
    <r>
      <t>次の添付書類を忘れずに作成し、添付して下さい。
・勤務形態一覧表（点検月の前月）
・特定事業所加算に係る基準の遵守状況に関する記録（※）
　</t>
    </r>
    <r>
      <rPr>
        <sz val="11"/>
        <color theme="1"/>
        <rFont val="UD デジタル 教科書体 N-R"/>
        <family val="1"/>
        <charset val="128"/>
      </rPr>
      <t>（※特定事業所加算届を提出した事業所と今年度中に提出を計画している事業所のみ）</t>
    </r>
    <rPh sb="0" eb="1">
      <t>ツギ</t>
    </rPh>
    <rPh sb="2" eb="4">
      <t>テンプ</t>
    </rPh>
    <rPh sb="4" eb="6">
      <t>ショルイ</t>
    </rPh>
    <rPh sb="7" eb="8">
      <t>ワス</t>
    </rPh>
    <rPh sb="11" eb="13">
      <t>サクセイ</t>
    </rPh>
    <rPh sb="15" eb="17">
      <t>テンプ</t>
    </rPh>
    <rPh sb="19" eb="20">
      <t>クダ</t>
    </rPh>
    <rPh sb="25" eb="27">
      <t>キンム</t>
    </rPh>
    <rPh sb="27" eb="29">
      <t>ケイタイ</t>
    </rPh>
    <rPh sb="29" eb="31">
      <t>イチラン</t>
    </rPh>
    <rPh sb="31" eb="32">
      <t>ヒョウ</t>
    </rPh>
    <rPh sb="42" eb="44">
      <t>トクテイ</t>
    </rPh>
    <rPh sb="44" eb="47">
      <t>ジギョウショ</t>
    </rPh>
    <rPh sb="47" eb="49">
      <t>カサン</t>
    </rPh>
    <rPh sb="50" eb="51">
      <t>カカワ</t>
    </rPh>
    <rPh sb="52" eb="54">
      <t>キジュン</t>
    </rPh>
    <rPh sb="55" eb="57">
      <t>ジュンシュ</t>
    </rPh>
    <rPh sb="57" eb="59">
      <t>ジョウキョウ</t>
    </rPh>
    <rPh sb="60" eb="61">
      <t>カン</t>
    </rPh>
    <rPh sb="63" eb="65">
      <t>キロク</t>
    </rPh>
    <rPh sb="72" eb="74">
      <t>トクテイ</t>
    </rPh>
    <rPh sb="74" eb="77">
      <t>ジギョウショ</t>
    </rPh>
    <rPh sb="77" eb="79">
      <t>カサン</t>
    </rPh>
    <rPh sb="79" eb="80">
      <t>トドケ</t>
    </rPh>
    <rPh sb="81" eb="83">
      <t>テイシュツ</t>
    </rPh>
    <rPh sb="85" eb="88">
      <t>ジギョウショ</t>
    </rPh>
    <rPh sb="89" eb="93">
      <t>コンネンドチュウ</t>
    </rPh>
    <rPh sb="94" eb="96">
      <t>テイシュツ</t>
    </rPh>
    <rPh sb="97" eb="99">
      <t>ケイカク</t>
    </rPh>
    <rPh sb="103" eb="106">
      <t>ジギョウショ</t>
    </rPh>
    <phoneticPr fontId="2"/>
  </si>
  <si>
    <t>○</t>
    <phoneticPr fontId="1"/>
  </si>
  <si>
    <t>×</t>
    <phoneticPr fontId="1"/>
  </si>
  <si>
    <t>－</t>
    <phoneticPr fontId="1"/>
  </si>
  <si>
    <t>　居宅サービス計画には、次に掲げる項目を記載している。
（１）　利用者及びその家族の生活に対する意向
（２）　総合的な援助の方針
（３）　生活全般の解決すべき課題
（４）　提供されるサービスの目標及びその達成時期
（５）　サービスの種類、内容及び利用料
（６）　サービスを提供する上での留意事項等</t>
    <rPh sb="12" eb="13">
      <t>ツギ</t>
    </rPh>
    <rPh sb="14" eb="15">
      <t>カカ</t>
    </rPh>
    <phoneticPr fontId="2"/>
  </si>
  <si>
    <r>
      <t xml:space="preserve">　基本調査の結果にかかわらず、軽度者へ福祉用具貸与を行う際は、次のｉ）～ｉｉｉ）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
i）疾病その他の原因により、状態が変動しやすく、日によって又は時間帯によって頻繁に第94号告示第31号のイに該当する者（例　パーキンソン病の治療薬によるON・OFF現象）
ii）疾病その他の原因により、状態が急速に悪化し、短期間のうちに第94号告示第31号のイに該当することが確実に見込まれる者（例　がん末期の急速な状態悪化）
iii）疾病その他の原因により、身体への重大な危険性又は症状の重篤化の回避等医学的判断から第94号告示第31号のイに該当すると判断できる者（例　ぜんそく発作等による呼吸不全、心疾患による心不全、嚥下障害による誤嚥性肺炎の回避）
</t>
    </r>
    <r>
      <rPr>
        <sz val="10"/>
        <color theme="1"/>
        <rFont val="UD デジタル 教科書体 N-R"/>
        <family val="1"/>
        <charset val="128"/>
      </rPr>
      <t xml:space="preserve">
※医師の医学的な所見については、主治医意見書による確認のほか、医師の診断書又は担当の介護支援専門員が聴取した医師の所見（居宅サービス計画に記載するもの）により確認する方法で差し支えありません。
※括弧内の状態は、あくまでｉ）～ｉｉｉ）の状態の者に該当する可能性のある者を例示的に挙げたものです。反対に、括弧内の状態以外の者であっても、ｉ）～ｉｉｉ）の状態であると判断される場合もあります。</t>
    </r>
    <rPh sb="76" eb="78">
      <t>カイギ</t>
    </rPh>
    <rPh sb="135" eb="136">
      <t>エ</t>
    </rPh>
    <phoneticPr fontId="2"/>
  </si>
  <si>
    <t>　指定居宅介護支援の提供を受けている利用者が次のいずれかに該当する場合は、遅滞なく、意見を付してその旨を市町村に通知している。
　（１） 正当な理由なしに介護給付等対象サービスの利用に関する指示に従わないこと
　　　　等により、要介護状態の程度を増進させたと認められるとき。
　（２） 偽りその他不正の行為によって保険給付の支給を受け、又は受けようとしたとき。</t>
    <phoneticPr fontId="2"/>
  </si>
  <si>
    <r>
      <t xml:space="preserve">　居宅サービス計画の策定に際し、下記Ａ～Ｃのいずれかの要件を満たし、アセスメントを実施したものについてのみ算定している。
Ａ　新規（※）に居宅サービス計画を作成する場合
Ｂ　要支援者が要介護認定を受けた場合に居宅サービス計画を作成する場合
Ｃ　要介護状態区分が２区分以上変更された場合に居宅サービス計画を作成する場合
</t>
    </r>
    <r>
      <rPr>
        <sz val="10"/>
        <color theme="1"/>
        <rFont val="UD デジタル 教科書体 N-R"/>
        <family val="1"/>
        <charset val="128"/>
      </rPr>
      <t>※「新規」： 契約の有無に関わらず当該利用者について過去歴月２月以上、当該居宅介護支援事業所が居宅介護支援を提供しておらず、居宅介護支援費が算定されていない場合に当該利用者に対して居宅サービス計画を作成した場合を指します。</t>
    </r>
    <phoneticPr fontId="2"/>
  </si>
  <si>
    <r>
      <t xml:space="preserve">【サービス担当者会議の開催等】
　次の場合にサービス担当者会議の開催等を行っている。（やむを得ない事情がある場合を除く。）
・　居宅サービス計画を新規に作成した場合
・　居宅サービス計画を変更した場合
・　要介護認定を受けている利用者が要介護更新認定を受けた場合
・　要介護認定を受けている利用者が要介護状態区分の変更の認定を受けた場合
</t>
    </r>
    <r>
      <rPr>
        <sz val="10"/>
        <color theme="1"/>
        <rFont val="UD デジタル 教科書体 N-R"/>
        <family val="1"/>
        <charset val="128"/>
      </rPr>
      <t xml:space="preserve">
※居宅サービス計画の作成・変更に際し、やむを得ない理由がある場合については、その経過を記録に残すとともに、居宅サービス計画について専門的見地から担当者への照会等により意見を求めることができます。なお、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ています。
※利用者希望による居宅サービスの軽微な変更の場合、必ずしもサービス担当者会議の開催は必要ありません。</t>
    </r>
    <rPh sb="17" eb="18">
      <t>ツギ</t>
    </rPh>
    <rPh sb="19" eb="21">
      <t>バアイ</t>
    </rPh>
    <phoneticPr fontId="2"/>
  </si>
  <si>
    <t>○管理者は常勤であり、原則として専ら当該居宅介護支援事業所の管理者の職務に従事する者でなければなりません。</t>
    <phoneticPr fontId="2"/>
  </si>
  <si>
    <t>○管理者が他の職務を兼ねることができるのは、
 ①当該事業所の介護支援専門員としての職務に従事する場合、または、 ②同一敷地内にある他の事業所の職務に従事する場合のみです。
 （いずれの場合も管理者としての業務に支障がないことが前提です。）</t>
    <rPh sb="96" eb="99">
      <t>カンリシャ</t>
    </rPh>
    <phoneticPr fontId="2"/>
  </si>
  <si>
    <t>○同一敷地内の他の事業所（他のサ－ビス）で兼務している場合には、事業所名、職種及び１週間あたりの勤務時間数を記載してください。</t>
    <phoneticPr fontId="2"/>
  </si>
  <si>
    <t>回答欄</t>
    <rPh sb="0" eb="2">
      <t>カイトウ</t>
    </rPh>
    <rPh sb="2" eb="3">
      <t>ラン</t>
    </rPh>
    <phoneticPr fontId="2"/>
  </si>
  <si>
    <t>　以下の点検項目について、記載のとおり実施している場合は回答欄に「○」を、記載のとおり実施していない場合は「×」を記入してください。
　なお、点検項目に該当しない場合は、斜線を引いてください。
　点検した結果、「×」と回答した項目は基準等に違反している状態です。速やかに基準等を満たすよう改善してください。</t>
    <phoneticPr fontId="2"/>
  </si>
  <si>
    <t>担当件数
（（b)+（C）/2）÷（a)</t>
    <phoneticPr fontId="2"/>
  </si>
  <si>
    <t>※加算の算定要件を満たさずに加算を算定していた場合、過誤調整が必要となります。
（保険者に相談の上、過誤調整手続きを行ってください。）
※算定していない加算の項目については記載不要です。</t>
    <phoneticPr fontId="2"/>
  </si>
  <si>
    <r>
      <t xml:space="preserve">　事業を行うために必要な広さの区画を有するとともに、指定居宅介護支援の提供に必要な設備及び備品等を備えている。（相談、サービス担当者会議等に対応するのに適切なスペースを確保している。）
</t>
    </r>
    <r>
      <rPr>
        <sz val="10"/>
        <color theme="1"/>
        <rFont val="UD デジタル 教科書体 N-R"/>
        <family val="1"/>
        <charset val="128"/>
      </rPr>
      <t>※レイアウトを変更する場合、「変更届」の提出が必要です。</t>
    </r>
    <rPh sb="56" eb="58">
      <t>ソウダン</t>
    </rPh>
    <rPh sb="63" eb="66">
      <t>タントウシャ</t>
    </rPh>
    <rPh sb="66" eb="67">
      <t>カイ</t>
    </rPh>
    <rPh sb="67" eb="68">
      <t>ギ</t>
    </rPh>
    <rPh sb="68" eb="69">
      <t>トウ</t>
    </rPh>
    <rPh sb="70" eb="72">
      <t>タイオウ</t>
    </rPh>
    <rPh sb="76" eb="78">
      <t>テキセツ</t>
    </rPh>
    <rPh sb="84" eb="86">
      <t>カクホ</t>
    </rPh>
    <rPh sb="105" eb="107">
      <t>バアイ</t>
    </rPh>
    <phoneticPr fontId="2"/>
  </si>
  <si>
    <t>○基準上、常勤の介護支援専門員を１以上配置する必要があります。常勤計の欄が０の場合は、基準違反です。早急に常勤の介護支援専門員を配置してください。</t>
    <rPh sb="8" eb="10">
      <t>カイゴ</t>
    </rPh>
    <rPh sb="10" eb="12">
      <t>シエン</t>
    </rPh>
    <rPh sb="12" eb="14">
      <t>センモン</t>
    </rPh>
    <rPh sb="14" eb="15">
      <t>イン</t>
    </rPh>
    <phoneticPr fontId="2"/>
  </si>
  <si>
    <t>○介護支援専門員を交代（増員・減員を含む）する場合、「変更届」の提出が必要です。</t>
    <rPh sb="9" eb="11">
      <t>コウタイ</t>
    </rPh>
    <rPh sb="12" eb="14">
      <t>ゾウイン</t>
    </rPh>
    <rPh sb="15" eb="17">
      <t>ゲンイン</t>
    </rPh>
    <rPh sb="18" eb="19">
      <t>フク</t>
    </rPh>
    <rPh sb="32" eb="34">
      <t>テイシュツ</t>
    </rPh>
    <phoneticPr fontId="2"/>
  </si>
  <si>
    <t>○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なお、重大な基準違反については、指定取消となる場合もありますので、十分ご注意ください。</t>
    <rPh sb="70" eb="71">
      <t>マタ</t>
    </rPh>
    <rPh sb="72" eb="74">
      <t>ハイシ</t>
    </rPh>
    <rPh sb="91" eb="92">
      <t>マタ</t>
    </rPh>
    <rPh sb="93" eb="95">
      <t>ハイシ</t>
    </rPh>
    <rPh sb="95" eb="96">
      <t>トドケ</t>
    </rPh>
    <rPh sb="97" eb="99">
      <t>テイシュツ</t>
    </rPh>
    <phoneticPr fontId="2"/>
  </si>
  <si>
    <t>○介護予防支援業務の受託について、受託件数の上限は廃止されましたが、介護予防支援業務の委託を受けるに当たっては、本来業務である居宅介護支援業務が適正に実施できるよう配慮しなければなりません。</t>
    <rPh sb="1" eb="3">
      <t>カイゴ</t>
    </rPh>
    <rPh sb="3" eb="5">
      <t>ヨボウ</t>
    </rPh>
    <rPh sb="5" eb="7">
      <t>シエン</t>
    </rPh>
    <rPh sb="7" eb="9">
      <t>ギョウム</t>
    </rPh>
    <rPh sb="10" eb="12">
      <t>ジュタク</t>
    </rPh>
    <rPh sb="17" eb="19">
      <t>ジュタク</t>
    </rPh>
    <rPh sb="19" eb="21">
      <t>ケンスウ</t>
    </rPh>
    <rPh sb="22" eb="24">
      <t>ジョウゲン</t>
    </rPh>
    <rPh sb="25" eb="27">
      <t>ハイシ</t>
    </rPh>
    <rPh sb="34" eb="36">
      <t>カイゴ</t>
    </rPh>
    <rPh sb="36" eb="38">
      <t>ヨボウ</t>
    </rPh>
    <rPh sb="38" eb="40">
      <t>シエン</t>
    </rPh>
    <rPh sb="40" eb="42">
      <t>ギョウム</t>
    </rPh>
    <rPh sb="43" eb="44">
      <t>クワシ</t>
    </rPh>
    <rPh sb="44" eb="45">
      <t>コトヅケ</t>
    </rPh>
    <rPh sb="46" eb="47">
      <t>ウ</t>
    </rPh>
    <rPh sb="50" eb="51">
      <t>ア</t>
    </rPh>
    <rPh sb="56" eb="58">
      <t>ホンライ</t>
    </rPh>
    <rPh sb="58" eb="60">
      <t>ギョウム</t>
    </rPh>
    <rPh sb="63" eb="65">
      <t>キョタク</t>
    </rPh>
    <rPh sb="65" eb="67">
      <t>カイゴ</t>
    </rPh>
    <rPh sb="67" eb="69">
      <t>シエン</t>
    </rPh>
    <rPh sb="69" eb="71">
      <t>ギョウム</t>
    </rPh>
    <rPh sb="72" eb="74">
      <t>テキセイ</t>
    </rPh>
    <rPh sb="75" eb="77">
      <t>ジッシ</t>
    </rPh>
    <rPh sb="82" eb="84">
      <t>ハイリョ</t>
    </rPh>
    <phoneticPr fontId="2"/>
  </si>
  <si>
    <t>○介護支援専門員１人当たりの標準担当件数は３５件です。（介護予防支援は1/2で換算。）</t>
    <rPh sb="28" eb="30">
      <t>カイゴ</t>
    </rPh>
    <rPh sb="30" eb="32">
      <t>ヨボウ</t>
    </rPh>
    <rPh sb="32" eb="34">
      <t>シエン</t>
    </rPh>
    <rPh sb="39" eb="41">
      <t>カンサン</t>
    </rPh>
    <phoneticPr fontId="2"/>
  </si>
  <si>
    <t>令和４年度　非常災害対策点検票</t>
    <rPh sb="0" eb="1">
      <t>レイ</t>
    </rPh>
    <rPh sb="1" eb="2">
      <t>ワ</t>
    </rPh>
    <rPh sb="3" eb="5">
      <t>ネンド</t>
    </rPh>
    <rPh sb="6" eb="8">
      <t>ヒジョウ</t>
    </rPh>
    <rPh sb="8" eb="10">
      <t>サイガイ</t>
    </rPh>
    <rPh sb="10" eb="12">
      <t>タイサク</t>
    </rPh>
    <rPh sb="14" eb="15">
      <t>ヒョウ</t>
    </rPh>
    <phoneticPr fontId="22"/>
  </si>
  <si>
    <t>　毎年度、次の避難訓練を実施しているか。</t>
    <rPh sb="1" eb="4">
      <t>マイネンド</t>
    </rPh>
    <rPh sb="5" eb="6">
      <t>ジ</t>
    </rPh>
    <rPh sb="6" eb="7">
      <t>ネンド</t>
    </rPh>
    <rPh sb="7" eb="9">
      <t>ヒナン</t>
    </rPh>
    <rPh sb="9" eb="11">
      <t>クンレン</t>
    </rPh>
    <rPh sb="12" eb="14">
      <t>ジッシ</t>
    </rPh>
    <phoneticPr fontId="22"/>
  </si>
  <si>
    <t>【居宅サービス計画の届出】
介護支援専門員は、居宅サービス計画に厚生労働大臣が定める回数以上の訪問介護（生活援助が中心型である指定訪問介護に限る。）を位置付ける場合にあっては、その利用の妥当性を検討し、当該居宅サービス計画に訪問介護が必要な理由を記載するとともに、当該月に居宅サービス計画を作成又は変更（軽微な変更を除く。）した翌月の末日までに市町村に届け出ている。なお、ここで言う居宅サービス計画とは、当該月において利用者の同意を得て交付した居宅サービス計画を言う。
※平成３０年１０月以降に作成又は変更した居宅サービス計画が対象。
※介護保険最新情報Vol.652(H30.5.10)　「厚生労働大臣が定める回数及び訪問介護」について</t>
    <rPh sb="178" eb="179">
      <t>デ</t>
    </rPh>
    <rPh sb="296" eb="298">
      <t>コウセイ</t>
    </rPh>
    <rPh sb="298" eb="300">
      <t>ロウドウ</t>
    </rPh>
    <rPh sb="300" eb="302">
      <t>ダイジン</t>
    </rPh>
    <rPh sb="303" eb="304">
      <t>サダ</t>
    </rPh>
    <rPh sb="306" eb="308">
      <t>カイスウ</t>
    </rPh>
    <rPh sb="308" eb="309">
      <t>オヨ</t>
    </rPh>
    <rPh sb="310" eb="312">
      <t>ホウモン</t>
    </rPh>
    <rPh sb="312" eb="314">
      <t>カイゴ</t>
    </rPh>
    <phoneticPr fontId="2"/>
  </si>
  <si>
    <t>居宅介護支援費は、上記の方法で取扱件数を算出し、次表に基づき算定している。
居宅介護支援費（Ⅱ）（情報通信機器の活用又は事務職員の配置を行っている事業者）は、
上記の取扱件数を算出し、次表に基づき算定している。</t>
    <rPh sb="9" eb="11">
      <t>ジョウキ</t>
    </rPh>
    <rPh sb="24" eb="25">
      <t>ジ</t>
    </rPh>
    <phoneticPr fontId="2"/>
  </si>
  <si>
    <t>～この点検書は、運営指導時等に事前提出書類等として拝見することがあります。～</t>
    <rPh sb="3" eb="5">
      <t>テンケン</t>
    </rPh>
    <rPh sb="5" eb="6">
      <t>ショ</t>
    </rPh>
    <rPh sb="12" eb="13">
      <t>ジ</t>
    </rPh>
    <rPh sb="13" eb="14">
      <t>トウ</t>
    </rPh>
    <rPh sb="15" eb="17">
      <t>ジゼン</t>
    </rPh>
    <rPh sb="17" eb="19">
      <t>テイシュツ</t>
    </rPh>
    <rPh sb="19" eb="21">
      <t>ショルイ</t>
    </rPh>
    <rPh sb="21" eb="22">
      <t>トウ</t>
    </rPh>
    <rPh sb="25" eb="27">
      <t>ハイケン</t>
    </rPh>
    <phoneticPr fontId="2"/>
  </si>
  <si>
    <t>（令和4年度　居宅介護支援　運営状況点検書　別添）</t>
    <rPh sb="1" eb="2">
      <t>レイ</t>
    </rPh>
    <rPh sb="2" eb="3">
      <t>ワ</t>
    </rPh>
    <phoneticPr fontId="22"/>
  </si>
  <si>
    <t>　　　　　　　有　　・　　   無</t>
    <phoneticPr fontId="2"/>
  </si>
  <si>
    <t>　常勤かつ専従の介護支援専門員（主任介護支援専門員を除く）を３名以上配置している。
※介護支援専門員が管理者を兼務している場合は人数に含まない。</t>
    <phoneticPr fontId="2"/>
  </si>
  <si>
    <t>　常勤かつ専従の介護支援専門員（主任介護支援専門員を除く）を２名以上配置している。
※介護支援専門員が管理者を兼務している場合は人数に含まない。</t>
    <phoneticPr fontId="2"/>
  </si>
  <si>
    <t>　常勤かつ専従の介護支援専門員（主任介護支援専門員を除く）を１名以上配置している。
※介護支援専門員が管理者を兼務している場合は人数に含まない。</t>
  </si>
  <si>
    <t>　常勤かつ専従の介護支援専門員（主任介護支援専門員を除く）を３名以上配置している。
※介護支援専門員が管理者を兼務している場合は人数に含まない。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</si>
</sst>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Red]\-#,##0.0"/>
    <numFmt numFmtId="178" formatCode="#,##0.0&quot;人&quot;"/>
    <numFmt numFmtId="179" formatCode="#,##0&quot;人&quot;"/>
    <numFmt numFmtId="180" formatCode="#,##0.##"/>
    <numFmt numFmtId="181" formatCode="#,##0.0#"/>
    <numFmt numFmtId="182" formatCode="[$-411]ggge&quot;年&quot;m&quot;月&quot;d&quot;日&quot;;@"/>
    <numFmt numFmtId="183" formatCode="#,###&quot;人&quot;"/>
    <numFmt numFmtId="184" formatCode="#,##0.0_ &quot;人&quot;"/>
    <numFmt numFmtId="185" formatCode="#,###&quot;%&quot;"/>
    <numFmt numFmtId="186" formatCode="#,##0&quot;件&quot;"/>
    <numFmt numFmtId="187" formatCode="0.0_ &quot;人&quot;"/>
    <numFmt numFmtId="188" formatCode="#,###"/>
  </numFmts>
  <fonts count="63">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1"/>
      <color theme="1"/>
      <name val="游ゴシック"/>
      <family val="3"/>
      <charset val="128"/>
      <scheme val="minor"/>
    </font>
    <font>
      <b/>
      <sz val="11"/>
      <color indexed="8"/>
      <name val="ＭＳ Ｐゴシック"/>
      <family val="3"/>
      <charset val="128"/>
    </font>
    <font>
      <sz val="6"/>
      <name val="ＭＳ 明朝"/>
      <family val="1"/>
      <charset val="128"/>
    </font>
    <font>
      <sz val="11"/>
      <name val="游ゴシック"/>
      <family val="3"/>
      <charset val="128"/>
      <scheme val="minor"/>
    </font>
    <font>
      <sz val="9"/>
      <color indexed="8"/>
      <name val="ＭＳ Ｐゴシック"/>
      <family val="3"/>
      <charset val="128"/>
    </font>
    <font>
      <sz val="10"/>
      <color indexed="8"/>
      <name val="ＭＳ Ｐ明朝"/>
      <family val="1"/>
      <charset val="128"/>
    </font>
    <font>
      <b/>
      <sz val="11"/>
      <color theme="1"/>
      <name val="游ゴシック"/>
      <family val="3"/>
      <charset val="128"/>
      <scheme val="minor"/>
    </font>
    <font>
      <sz val="11"/>
      <color indexed="8"/>
      <name val="ＭＳ Ｐゴシック"/>
      <family val="3"/>
      <charset val="128"/>
    </font>
    <font>
      <sz val="10"/>
      <color indexed="8"/>
      <name val="ＭＳ Ｐゴシック"/>
      <family val="3"/>
      <charset val="128"/>
    </font>
    <font>
      <b/>
      <sz val="10"/>
      <color indexed="8"/>
      <name val="ＭＳ Ｐゴシック"/>
      <family val="3"/>
      <charset val="128"/>
    </font>
    <font>
      <b/>
      <sz val="11"/>
      <color indexed="10"/>
      <name val="ＭＳ Ｐゴシック"/>
      <family val="3"/>
      <charset val="128"/>
    </font>
    <font>
      <sz val="11"/>
      <name val="ＭＳ Ｐゴシック"/>
      <family val="3"/>
      <charset val="128"/>
    </font>
    <font>
      <u/>
      <sz val="11"/>
      <color indexed="8"/>
      <name val="ＭＳ Ｐゴシック"/>
      <family val="3"/>
      <charset val="128"/>
    </font>
    <font>
      <b/>
      <u/>
      <sz val="11"/>
      <name val="ＭＳ Ｐゴシック"/>
      <family val="3"/>
      <charset val="128"/>
    </font>
    <font>
      <b/>
      <sz val="12"/>
      <color indexed="8"/>
      <name val="ＭＳ Ｐゴシック"/>
      <family val="3"/>
      <charset val="128"/>
    </font>
    <font>
      <sz val="10"/>
      <name val="ＭＳ Ｐゴシック"/>
      <family val="3"/>
      <charset val="128"/>
    </font>
    <font>
      <sz val="10.5"/>
      <name val="ＭＳ 明朝"/>
      <family val="1"/>
      <charset val="128"/>
    </font>
    <font>
      <sz val="11"/>
      <color theme="1"/>
      <name val="UD デジタル 教科書体 N-R"/>
      <family val="1"/>
      <charset val="128"/>
    </font>
    <font>
      <sz val="10"/>
      <color theme="1"/>
      <name val="UD デジタル 教科書体 N-R"/>
      <family val="1"/>
      <charset val="128"/>
    </font>
    <font>
      <sz val="24"/>
      <color theme="1"/>
      <name val="UD デジタル 教科書体 N-R"/>
      <family val="1"/>
      <charset val="128"/>
    </font>
    <font>
      <sz val="24"/>
      <name val="UD デジタル 教科書体 N-R"/>
      <family val="1"/>
      <charset val="128"/>
    </font>
    <font>
      <sz val="14"/>
      <color theme="1"/>
      <name val="UD デジタル 教科書体 N-R"/>
      <family val="1"/>
      <charset val="128"/>
    </font>
    <font>
      <sz val="12"/>
      <color theme="1"/>
      <name val="UD デジタル 教科書体 N-R"/>
      <family val="1"/>
      <charset val="128"/>
    </font>
    <font>
      <sz val="20"/>
      <color theme="1"/>
      <name val="UD デジタル 教科書体 N-R"/>
      <family val="1"/>
      <charset val="128"/>
    </font>
    <font>
      <sz val="11"/>
      <name val="UD デジタル 教科書体 N-R"/>
      <family val="1"/>
      <charset val="128"/>
    </font>
    <font>
      <sz val="14"/>
      <name val="UD デジタル 教科書体 N-R"/>
      <family val="1"/>
      <charset val="128"/>
    </font>
    <font>
      <u/>
      <sz val="11"/>
      <color theme="1"/>
      <name val="UD デジタル 教科書体 N-R"/>
      <family val="1"/>
      <charset val="128"/>
    </font>
    <font>
      <sz val="10"/>
      <name val="UD デジタル 教科書体 N-R"/>
      <family val="1"/>
      <charset val="128"/>
    </font>
    <font>
      <u/>
      <sz val="11"/>
      <name val="UD デジタル 教科書体 N-R"/>
      <family val="1"/>
      <charset val="128"/>
    </font>
    <font>
      <sz val="14"/>
      <color indexed="8"/>
      <name val="UD デジタル 教科書体 N-R"/>
      <family val="1"/>
      <charset val="128"/>
    </font>
    <font>
      <sz val="11"/>
      <color rgb="FFFF0000"/>
      <name val="UD デジタル 教科書体 N-R"/>
      <family val="1"/>
      <charset val="128"/>
    </font>
    <font>
      <sz val="16"/>
      <color theme="1"/>
      <name val="UD デジタル 教科書体 N-R"/>
      <family val="1"/>
      <charset val="128"/>
    </font>
    <font>
      <u/>
      <sz val="12"/>
      <color theme="1"/>
      <name val="UD デジタル 教科書体 N-R"/>
      <family val="1"/>
      <charset val="128"/>
    </font>
    <font>
      <b/>
      <sz val="23.5"/>
      <name val="UD デジタル 教科書体 N-R"/>
      <family val="1"/>
      <charset val="128"/>
    </font>
    <font>
      <sz val="10.5"/>
      <name val="UD デジタル 教科書体 N-R"/>
      <family val="1"/>
      <charset val="128"/>
    </font>
    <font>
      <b/>
      <sz val="14"/>
      <name val="UD デジタル 教科書体 N-R"/>
      <family val="1"/>
      <charset val="128"/>
    </font>
    <font>
      <sz val="11.5"/>
      <name val="UD デジタル 教科書体 N-R"/>
      <family val="1"/>
      <charset val="128"/>
    </font>
    <font>
      <sz val="20"/>
      <name val="UD デジタル 教科書体 N-R"/>
      <family val="1"/>
      <charset val="128"/>
    </font>
    <font>
      <b/>
      <sz val="11"/>
      <name val="UD デジタル 教科書体 N-R"/>
      <family val="1"/>
      <charset val="128"/>
    </font>
    <font>
      <sz val="8"/>
      <name val="UD デジタル 教科書体 N-R"/>
      <family val="1"/>
      <charset val="128"/>
    </font>
    <font>
      <b/>
      <sz val="10"/>
      <name val="UD デジタル 教科書体 N-R"/>
      <family val="1"/>
      <charset val="128"/>
    </font>
    <font>
      <sz val="9.9"/>
      <name val="UD デジタル 教科書体 N-R"/>
      <family val="1"/>
      <charset val="128"/>
    </font>
    <font>
      <sz val="9.8000000000000007"/>
      <name val="UD デジタル 教科書体 N-R"/>
      <family val="1"/>
      <charset val="128"/>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31"/>
        <bgColor indexed="64"/>
      </patternFill>
    </fill>
    <fill>
      <patternFill patternType="solid">
        <fgColor theme="2" tint="-9.9978637043366805E-2"/>
        <bgColor indexed="64"/>
      </patternFill>
    </fill>
    <fill>
      <patternFill patternType="solid">
        <fgColor indexed="51"/>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double">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slantDashDot">
        <color indexed="64"/>
      </right>
      <top/>
      <bottom style="slantDashDot">
        <color indexed="64"/>
      </bottom>
      <diagonal/>
    </border>
    <border>
      <left/>
      <right/>
      <top/>
      <bottom style="slantDashDot">
        <color indexed="64"/>
      </bottom>
      <diagonal/>
    </border>
    <border>
      <left style="slantDashDot">
        <color indexed="64"/>
      </left>
      <right/>
      <top/>
      <bottom style="slantDashDot">
        <color indexed="64"/>
      </bottom>
      <diagonal/>
    </border>
    <border>
      <left/>
      <right style="slantDashDot">
        <color indexed="64"/>
      </right>
      <top style="slantDashDot">
        <color indexed="64"/>
      </top>
      <bottom/>
      <diagonal/>
    </border>
    <border>
      <left/>
      <right/>
      <top style="slantDashDot">
        <color indexed="64"/>
      </top>
      <bottom/>
      <diagonal/>
    </border>
    <border>
      <left style="slantDashDot">
        <color indexed="64"/>
      </left>
      <right/>
      <top style="slantDashDot">
        <color indexed="64"/>
      </top>
      <bottom/>
      <diagonal/>
    </border>
    <border>
      <left/>
      <right style="slantDashDot">
        <color indexed="64"/>
      </right>
      <top/>
      <bottom/>
      <diagonal/>
    </border>
    <border>
      <left style="slantDashDot">
        <color indexed="64"/>
      </left>
      <right/>
      <top/>
      <bottom/>
      <diagonal/>
    </border>
    <border>
      <left/>
      <right style="thin">
        <color indexed="64"/>
      </right>
      <top style="medium">
        <color indexed="64"/>
      </top>
      <bottom style="medium">
        <color indexed="64"/>
      </bottom>
      <diagonal/>
    </border>
    <border>
      <left/>
      <right style="slantDashDot">
        <color indexed="64"/>
      </right>
      <top style="slantDashDot">
        <color indexed="64"/>
      </top>
      <bottom style="slantDashDot">
        <color indexed="64"/>
      </bottom>
      <diagonal/>
    </border>
    <border>
      <left style="thin">
        <color indexed="64"/>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thin">
        <color indexed="64"/>
      </left>
      <right style="thin">
        <color indexed="64"/>
      </right>
      <top style="slantDashDot">
        <color indexed="64"/>
      </top>
      <bottom style="slantDashDot">
        <color indexed="64"/>
      </bottom>
      <diagonal/>
    </border>
    <border>
      <left style="slantDashDot">
        <color indexed="64"/>
      </left>
      <right style="thin">
        <color indexed="64"/>
      </right>
      <top style="slantDashDot">
        <color indexed="64"/>
      </top>
      <bottom style="slantDashDot">
        <color indexed="64"/>
      </bottom>
      <diagonal/>
    </border>
    <border>
      <left/>
      <right style="medium">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alignment vertical="center"/>
    </xf>
    <xf numFmtId="38" fontId="13" fillId="0" borderId="0" applyFont="0" applyFill="0" applyBorder="0" applyAlignment="0" applyProtection="0">
      <alignment vertical="center"/>
    </xf>
    <xf numFmtId="0" fontId="20" fillId="0" borderId="0">
      <alignment vertical="center"/>
    </xf>
    <xf numFmtId="0" fontId="36" fillId="0" borderId="0"/>
    <xf numFmtId="38" fontId="27" fillId="0" borderId="0" applyFont="0" applyFill="0" applyBorder="0" applyAlignment="0" applyProtection="0">
      <alignment vertical="center"/>
    </xf>
  </cellStyleXfs>
  <cellXfs count="863">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20" fillId="0" borderId="0" xfId="2">
      <alignment vertical="center"/>
    </xf>
    <xf numFmtId="0" fontId="20" fillId="0" borderId="7" xfId="2" applyBorder="1">
      <alignment vertical="center"/>
    </xf>
    <xf numFmtId="0" fontId="21" fillId="0" borderId="29" xfId="2" applyFont="1" applyBorder="1" applyAlignment="1">
      <alignment horizontal="left" vertical="center" shrinkToFit="1"/>
    </xf>
    <xf numFmtId="0" fontId="23" fillId="0" borderId="0" xfId="2" applyFont="1" applyBorder="1" applyAlignment="1">
      <alignment vertical="center"/>
    </xf>
    <xf numFmtId="0" fontId="21" fillId="0" borderId="0" xfId="2" applyFont="1">
      <alignment vertical="center"/>
    </xf>
    <xf numFmtId="0" fontId="20" fillId="0" borderId="0" xfId="2" applyBorder="1" applyAlignment="1">
      <alignment horizontal="center" vertical="center" wrapText="1"/>
    </xf>
    <xf numFmtId="0" fontId="20" fillId="0" borderId="0" xfId="2" applyBorder="1" applyAlignment="1">
      <alignment horizontal="left" vertical="center" wrapText="1"/>
    </xf>
    <xf numFmtId="0" fontId="20" fillId="0" borderId="0" xfId="2" applyBorder="1" applyAlignment="1">
      <alignment vertical="center"/>
    </xf>
    <xf numFmtId="0" fontId="20" fillId="0" borderId="59" xfId="2" applyBorder="1">
      <alignment vertical="center"/>
    </xf>
    <xf numFmtId="0" fontId="20" fillId="0" borderId="29" xfId="2" applyBorder="1">
      <alignment vertical="center"/>
    </xf>
    <xf numFmtId="0" fontId="20" fillId="0" borderId="58" xfId="2" applyBorder="1">
      <alignment vertical="center"/>
    </xf>
    <xf numFmtId="0" fontId="20" fillId="0" borderId="29" xfId="2" applyFill="1" applyBorder="1">
      <alignment vertical="center"/>
    </xf>
    <xf numFmtId="0" fontId="20" fillId="0" borderId="58" xfId="2" applyFill="1" applyBorder="1">
      <alignment vertical="center"/>
    </xf>
    <xf numFmtId="0" fontId="20" fillId="0" borderId="27" xfId="2" applyBorder="1">
      <alignment vertical="center"/>
    </xf>
    <xf numFmtId="0" fontId="20" fillId="0" borderId="0" xfId="2" applyBorder="1">
      <alignment vertical="center"/>
    </xf>
    <xf numFmtId="0" fontId="20" fillId="0" borderId="27" xfId="2" applyFill="1" applyBorder="1">
      <alignment vertical="center"/>
    </xf>
    <xf numFmtId="0" fontId="20" fillId="0" borderId="0" xfId="2" applyFill="1" applyBorder="1">
      <alignment vertical="center"/>
    </xf>
    <xf numFmtId="0" fontId="20" fillId="0" borderId="7" xfId="2" applyFill="1" applyBorder="1">
      <alignment vertical="center"/>
    </xf>
    <xf numFmtId="0" fontId="21" fillId="0" borderId="27" xfId="2" applyFont="1" applyBorder="1">
      <alignment vertical="center"/>
    </xf>
    <xf numFmtId="0" fontId="21" fillId="0" borderId="0" xfId="2" applyFont="1" applyBorder="1">
      <alignment vertical="center"/>
    </xf>
    <xf numFmtId="0" fontId="21" fillId="0" borderId="7" xfId="2" applyFont="1" applyBorder="1">
      <alignment vertical="center"/>
    </xf>
    <xf numFmtId="0" fontId="20" fillId="0" borderId="12" xfId="2" applyBorder="1" applyAlignment="1">
      <alignment vertical="center" wrapText="1"/>
    </xf>
    <xf numFmtId="183" fontId="21" fillId="6" borderId="4" xfId="2" applyNumberFormat="1" applyFont="1" applyFill="1" applyBorder="1" applyAlignment="1">
      <alignment horizontal="center" vertical="center"/>
    </xf>
    <xf numFmtId="184" fontId="21" fillId="7" borderId="10" xfId="2" applyNumberFormat="1" applyFont="1" applyFill="1" applyBorder="1" applyAlignment="1">
      <alignment horizontal="center" vertical="center"/>
    </xf>
    <xf numFmtId="179" fontId="21" fillId="7" borderId="10" xfId="2" applyNumberFormat="1" applyFont="1" applyFill="1" applyBorder="1" applyAlignment="1">
      <alignment horizontal="center" vertical="center"/>
    </xf>
    <xf numFmtId="0" fontId="20" fillId="0" borderId="0" xfId="2" applyAlignment="1">
      <alignment horizontal="left" vertical="center" wrapText="1"/>
    </xf>
    <xf numFmtId="185" fontId="21" fillId="8" borderId="12" xfId="2" applyNumberFormat="1" applyFont="1" applyFill="1" applyBorder="1" applyAlignment="1">
      <alignment horizontal="right" vertical="center"/>
    </xf>
    <xf numFmtId="185" fontId="21" fillId="8" borderId="12" xfId="2" applyNumberFormat="1" applyFont="1" applyFill="1" applyBorder="1">
      <alignment vertical="center"/>
    </xf>
    <xf numFmtId="183" fontId="21" fillId="9" borderId="10" xfId="2" applyNumberFormat="1" applyFont="1" applyFill="1" applyBorder="1" applyAlignment="1">
      <alignment horizontal="right" vertical="center"/>
    </xf>
    <xf numFmtId="179" fontId="21" fillId="9" borderId="64" xfId="2" applyNumberFormat="1" applyFont="1" applyFill="1" applyBorder="1" applyAlignment="1">
      <alignment horizontal="right" vertical="center"/>
    </xf>
    <xf numFmtId="179" fontId="21" fillId="9" borderId="65" xfId="2" applyNumberFormat="1" applyFont="1" applyFill="1" applyBorder="1" applyAlignment="1">
      <alignment horizontal="right" vertical="center"/>
    </xf>
    <xf numFmtId="0" fontId="20" fillId="0" borderId="10" xfId="2" applyBorder="1" applyAlignment="1">
      <alignment horizontal="center" vertical="center"/>
    </xf>
    <xf numFmtId="0" fontId="28" fillId="0" borderId="59" xfId="2" applyFont="1" applyBorder="1" applyAlignment="1">
      <alignment horizontal="center" vertical="center"/>
    </xf>
    <xf numFmtId="0" fontId="24" fillId="0" borderId="67" xfId="2" applyFont="1" applyBorder="1" applyAlignment="1">
      <alignment horizontal="center"/>
    </xf>
    <xf numFmtId="0" fontId="28" fillId="0" borderId="60" xfId="2" applyFont="1" applyBorder="1" applyAlignment="1">
      <alignment horizontal="center" vertical="center"/>
    </xf>
    <xf numFmtId="0" fontId="20" fillId="0" borderId="69" xfId="2" applyBorder="1" applyAlignment="1">
      <alignment horizontal="center" vertical="center"/>
    </xf>
    <xf numFmtId="0" fontId="20" fillId="0" borderId="70" xfId="2" applyBorder="1" applyAlignment="1">
      <alignment horizontal="center" vertical="center"/>
    </xf>
    <xf numFmtId="179" fontId="21" fillId="7" borderId="22" xfId="2" applyNumberFormat="1" applyFont="1" applyFill="1" applyBorder="1" applyAlignment="1">
      <alignment horizontal="right" vertical="center"/>
    </xf>
    <xf numFmtId="0" fontId="27" fillId="0" borderId="72" xfId="2" applyFont="1" applyBorder="1" applyAlignment="1">
      <alignment horizontal="right" vertical="center"/>
    </xf>
    <xf numFmtId="179" fontId="21" fillId="7" borderId="12" xfId="2" applyNumberFormat="1" applyFont="1" applyFill="1" applyBorder="1" applyAlignment="1">
      <alignment horizontal="right" vertical="center"/>
    </xf>
    <xf numFmtId="183" fontId="21" fillId="7" borderId="12" xfId="2" applyNumberFormat="1" applyFont="1" applyFill="1" applyBorder="1" applyAlignment="1">
      <alignment horizontal="right" vertical="center"/>
    </xf>
    <xf numFmtId="0" fontId="27" fillId="0" borderId="0" xfId="2" applyFont="1">
      <alignment vertical="center"/>
    </xf>
    <xf numFmtId="0" fontId="21" fillId="0" borderId="60" xfId="2" applyFont="1" applyBorder="1">
      <alignment vertical="center"/>
    </xf>
    <xf numFmtId="0" fontId="21" fillId="0" borderId="61" xfId="2" applyFont="1" applyBorder="1">
      <alignment vertical="center"/>
    </xf>
    <xf numFmtId="0" fontId="20" fillId="0" borderId="0" xfId="2" applyBorder="1" applyAlignment="1">
      <alignment horizontal="left" vertical="center"/>
    </xf>
    <xf numFmtId="0" fontId="20" fillId="0" borderId="0" xfId="2" applyBorder="1" applyAlignment="1">
      <alignment horizontal="left" vertical="center" shrinkToFit="1"/>
    </xf>
    <xf numFmtId="0" fontId="20" fillId="0" borderId="0" xfId="2" applyBorder="1" applyAlignment="1">
      <alignment vertical="center" shrinkToFit="1"/>
    </xf>
    <xf numFmtId="0" fontId="20" fillId="0" borderId="0" xfId="2" applyBorder="1" applyAlignment="1">
      <alignment horizontal="center" vertical="center" shrinkToFit="1"/>
    </xf>
    <xf numFmtId="0" fontId="20" fillId="0" borderId="0" xfId="2" applyBorder="1" applyAlignment="1">
      <alignment horizontal="center" vertical="center"/>
    </xf>
    <xf numFmtId="0" fontId="20" fillId="0" borderId="10" xfId="2" applyBorder="1" applyAlignment="1">
      <alignment horizontal="left" vertical="center" shrinkToFit="1"/>
    </xf>
    <xf numFmtId="0" fontId="32" fillId="0" borderId="0" xfId="2" applyFont="1">
      <alignment vertical="center"/>
    </xf>
    <xf numFmtId="0" fontId="33" fillId="0" borderId="0" xfId="2" applyFont="1" applyFill="1">
      <alignment vertical="center"/>
    </xf>
    <xf numFmtId="0" fontId="35" fillId="0" borderId="0" xfId="2" applyFont="1" applyAlignment="1">
      <alignment horizontal="right" vertical="center"/>
    </xf>
    <xf numFmtId="0" fontId="20" fillId="0" borderId="0" xfId="2" applyFill="1">
      <alignment vertical="center"/>
    </xf>
    <xf numFmtId="0" fontId="37" fillId="0" borderId="0" xfId="2" applyFont="1">
      <alignment vertical="center"/>
    </xf>
    <xf numFmtId="0" fontId="37" fillId="0" borderId="10" xfId="2" applyFont="1" applyBorder="1" applyAlignment="1">
      <alignment horizontal="center" vertical="center"/>
    </xf>
    <xf numFmtId="0" fontId="37" fillId="0" borderId="39" xfId="2" applyFont="1" applyBorder="1" applyAlignment="1">
      <alignment horizontal="center" vertical="center"/>
    </xf>
    <xf numFmtId="0" fontId="37" fillId="0" borderId="10" xfId="2" applyFont="1" applyBorder="1" applyAlignment="1">
      <alignment horizontal="center" vertical="center" wrapText="1"/>
    </xf>
    <xf numFmtId="0" fontId="37" fillId="0" borderId="0" xfId="2" applyFont="1" applyBorder="1" applyAlignment="1">
      <alignment horizontal="center" vertical="center"/>
    </xf>
    <xf numFmtId="0" fontId="37" fillId="0" borderId="0" xfId="2" applyFont="1" applyBorder="1" applyAlignment="1">
      <alignment horizontal="left" vertical="top"/>
    </xf>
    <xf numFmtId="0" fontId="42" fillId="0" borderId="0" xfId="2" applyFont="1">
      <alignment vertical="center"/>
    </xf>
    <xf numFmtId="0" fontId="37" fillId="0" borderId="0" xfId="2" applyFont="1" applyAlignment="1">
      <alignment horizontal="left" vertical="center"/>
    </xf>
    <xf numFmtId="0" fontId="44" fillId="0" borderId="0" xfId="2" applyFont="1">
      <alignment vertical="center"/>
    </xf>
    <xf numFmtId="0" fontId="37" fillId="0" borderId="115" xfId="2" applyFont="1" applyBorder="1">
      <alignment vertical="center"/>
    </xf>
    <xf numFmtId="0" fontId="37" fillId="0" borderId="114" xfId="2" applyFont="1" applyBorder="1">
      <alignment vertical="center"/>
    </xf>
    <xf numFmtId="0" fontId="37" fillId="0" borderId="113" xfId="2" applyFont="1" applyBorder="1">
      <alignment vertical="center"/>
    </xf>
    <xf numFmtId="0" fontId="37" fillId="0" borderId="21" xfId="2" applyFont="1" applyBorder="1">
      <alignment vertical="center"/>
    </xf>
    <xf numFmtId="0" fontId="37" fillId="0" borderId="2" xfId="2" applyFont="1" applyBorder="1">
      <alignment vertical="center"/>
    </xf>
    <xf numFmtId="0" fontId="37" fillId="0" borderId="3" xfId="2" applyFont="1" applyBorder="1">
      <alignment vertical="center"/>
    </xf>
    <xf numFmtId="0" fontId="37" fillId="0" borderId="0" xfId="2" applyFont="1" applyBorder="1">
      <alignment vertical="center"/>
    </xf>
    <xf numFmtId="0" fontId="37" fillId="0" borderId="0" xfId="2" applyFont="1" applyBorder="1" applyAlignment="1">
      <alignment horizontal="left" vertical="center" wrapText="1"/>
    </xf>
    <xf numFmtId="0" fontId="37" fillId="0" borderId="5" xfId="2" applyFont="1" applyBorder="1" applyAlignment="1">
      <alignment horizontal="center" vertical="center" wrapText="1"/>
    </xf>
    <xf numFmtId="0" fontId="37" fillId="0" borderId="9" xfId="2" applyFont="1" applyBorder="1" applyAlignment="1">
      <alignment horizontal="center" vertical="center" wrapText="1"/>
    </xf>
    <xf numFmtId="0" fontId="37" fillId="0" borderId="17" xfId="2" applyFont="1" applyBorder="1" applyAlignment="1">
      <alignment horizontal="center" vertical="center" wrapText="1"/>
    </xf>
    <xf numFmtId="0" fontId="37" fillId="0" borderId="5" xfId="2" applyFont="1" applyBorder="1" applyAlignment="1">
      <alignment horizontal="center" vertical="center"/>
    </xf>
    <xf numFmtId="0" fontId="37" fillId="0" borderId="17" xfId="2" applyFont="1" applyBorder="1" applyAlignment="1">
      <alignment horizontal="center" vertical="center"/>
    </xf>
    <xf numFmtId="0" fontId="37" fillId="0" borderId="30" xfId="2" applyFont="1" applyFill="1" applyBorder="1" applyAlignment="1">
      <alignment horizontal="right" vertical="center"/>
    </xf>
    <xf numFmtId="0" fontId="37" fillId="0" borderId="0" xfId="2" applyFont="1" applyFill="1">
      <alignment vertical="center"/>
    </xf>
    <xf numFmtId="0" fontId="37" fillId="0" borderId="66" xfId="2" applyNumberFormat="1" applyFont="1" applyBorder="1" applyAlignment="1">
      <alignment horizontal="center" vertical="center"/>
    </xf>
    <xf numFmtId="0" fontId="37" fillId="0" borderId="74" xfId="2" applyFont="1" applyBorder="1" applyAlignment="1">
      <alignment horizontal="center" vertical="center"/>
    </xf>
    <xf numFmtId="188" fontId="37" fillId="9" borderId="108" xfId="2" applyNumberFormat="1" applyFont="1" applyFill="1" applyBorder="1" applyAlignment="1">
      <alignment horizontal="center" vertical="center"/>
    </xf>
    <xf numFmtId="0" fontId="37" fillId="0" borderId="68" xfId="2" applyFont="1" applyBorder="1" applyAlignment="1">
      <alignment horizontal="center" vertical="center"/>
    </xf>
    <xf numFmtId="183" fontId="37" fillId="6" borderId="30" xfId="2" applyNumberFormat="1" applyFont="1" applyFill="1" applyBorder="1" applyAlignment="1">
      <alignment horizontal="right" vertical="center"/>
    </xf>
    <xf numFmtId="0" fontId="37" fillId="0" borderId="101" xfId="2" applyFont="1" applyBorder="1">
      <alignment vertical="center"/>
    </xf>
    <xf numFmtId="0" fontId="37" fillId="0" borderId="100" xfId="2" applyFont="1" applyBorder="1">
      <alignment vertical="center"/>
    </xf>
    <xf numFmtId="0" fontId="37" fillId="0" borderId="99" xfId="2" applyFont="1" applyBorder="1">
      <alignment vertical="center"/>
    </xf>
    <xf numFmtId="0" fontId="37" fillId="0" borderId="25" xfId="2" applyFont="1" applyFill="1" applyBorder="1" applyAlignment="1">
      <alignment horizontal="center" vertical="center"/>
    </xf>
    <xf numFmtId="0" fontId="38" fillId="0" borderId="25" xfId="2" applyFont="1" applyFill="1" applyBorder="1" applyAlignment="1">
      <alignment horizontal="center" vertical="center" wrapText="1"/>
    </xf>
    <xf numFmtId="179" fontId="37" fillId="0" borderId="30" xfId="2" applyNumberFormat="1" applyFont="1" applyFill="1" applyBorder="1" applyAlignment="1">
      <alignment horizontal="center" vertical="center"/>
    </xf>
    <xf numFmtId="0" fontId="37" fillId="0" borderId="25" xfId="2" applyFont="1" applyBorder="1" applyAlignment="1">
      <alignment horizontal="center" vertical="center" wrapText="1"/>
    </xf>
    <xf numFmtId="186" fontId="37" fillId="11" borderId="30" xfId="2" applyNumberFormat="1" applyFont="1" applyFill="1" applyBorder="1" applyAlignment="1">
      <alignment horizontal="center" vertical="center"/>
    </xf>
    <xf numFmtId="179" fontId="37" fillId="0" borderId="0" xfId="2" applyNumberFormat="1" applyFont="1" applyBorder="1" applyAlignment="1">
      <alignment horizontal="center" vertical="center"/>
    </xf>
    <xf numFmtId="0" fontId="44" fillId="0" borderId="9" xfId="2" applyFont="1" applyBorder="1" applyAlignment="1">
      <alignment horizontal="center" vertical="center" wrapText="1"/>
    </xf>
    <xf numFmtId="0" fontId="44" fillId="0" borderId="17" xfId="2" applyFont="1" applyBorder="1" applyAlignment="1">
      <alignment horizontal="center" vertical="center" wrapText="1"/>
    </xf>
    <xf numFmtId="0" fontId="37" fillId="0" borderId="32" xfId="2" applyFont="1" applyBorder="1" applyAlignment="1">
      <alignment horizontal="center" vertical="center" wrapText="1"/>
    </xf>
    <xf numFmtId="0" fontId="37" fillId="0" borderId="9" xfId="2" applyFont="1" applyFill="1" applyBorder="1" applyAlignment="1">
      <alignment horizontal="center" vertical="center" wrapText="1"/>
    </xf>
    <xf numFmtId="0" fontId="37" fillId="0" borderId="0" xfId="2" applyFont="1" applyAlignment="1">
      <alignment vertical="center"/>
    </xf>
    <xf numFmtId="0" fontId="37" fillId="0" borderId="95" xfId="2" applyFont="1" applyFill="1" applyBorder="1" applyAlignment="1">
      <alignment horizontal="center" vertical="center" wrapText="1"/>
    </xf>
    <xf numFmtId="0" fontId="37" fillId="0" borderId="32" xfId="2" applyFont="1" applyFill="1" applyBorder="1" applyAlignment="1">
      <alignment horizontal="center" vertical="center" wrapText="1"/>
    </xf>
    <xf numFmtId="0" fontId="37" fillId="0" borderId="17" xfId="2" applyFont="1" applyFill="1" applyBorder="1" applyAlignment="1">
      <alignment horizontal="center" vertical="center" wrapText="1"/>
    </xf>
    <xf numFmtId="0" fontId="37" fillId="0" borderId="85" xfId="2" applyFont="1" applyBorder="1" applyAlignment="1">
      <alignment horizontal="center" vertical="center" wrapText="1"/>
    </xf>
    <xf numFmtId="0" fontId="45" fillId="0" borderId="0" xfId="2" applyFont="1" applyBorder="1" applyAlignment="1">
      <alignment horizontal="center" vertical="center" wrapText="1"/>
    </xf>
    <xf numFmtId="0" fontId="44" fillId="0" borderId="0" xfId="2" applyFont="1" applyBorder="1" applyAlignment="1">
      <alignment horizontal="left" vertical="center" wrapText="1"/>
    </xf>
    <xf numFmtId="0" fontId="37" fillId="0" borderId="0" xfId="2" applyFont="1" applyBorder="1" applyAlignment="1">
      <alignment horizontal="center" vertical="center" wrapText="1"/>
    </xf>
    <xf numFmtId="0" fontId="37" fillId="0" borderId="87" xfId="2" applyFont="1" applyBorder="1">
      <alignment vertical="center"/>
    </xf>
    <xf numFmtId="0" fontId="37" fillId="0" borderId="8" xfId="2" applyFont="1" applyBorder="1">
      <alignment vertical="center"/>
    </xf>
    <xf numFmtId="179" fontId="37" fillId="7" borderId="10" xfId="2" applyNumberFormat="1" applyFont="1" applyFill="1" applyBorder="1" applyAlignment="1">
      <alignment horizontal="center" vertical="center"/>
    </xf>
    <xf numFmtId="0" fontId="37" fillId="0" borderId="0" xfId="2" applyFont="1" applyBorder="1" applyAlignment="1">
      <alignment horizontal="right"/>
    </xf>
    <xf numFmtId="0" fontId="37" fillId="0" borderId="86" xfId="2" applyFont="1" applyBorder="1">
      <alignment vertical="center"/>
    </xf>
    <xf numFmtId="0" fontId="37" fillId="0" borderId="15" xfId="2" applyFont="1" applyBorder="1">
      <alignment vertical="center"/>
    </xf>
    <xf numFmtId="0" fontId="37" fillId="0" borderId="16" xfId="2" applyFont="1" applyBorder="1">
      <alignment vertical="center"/>
    </xf>
    <xf numFmtId="0" fontId="49" fillId="0" borderId="0" xfId="2" applyFont="1" applyBorder="1" applyAlignment="1">
      <alignment horizontal="center" vertical="center"/>
    </xf>
    <xf numFmtId="0" fontId="50" fillId="0" borderId="0" xfId="2" applyFont="1">
      <alignment vertical="center"/>
    </xf>
    <xf numFmtId="0" fontId="50" fillId="0" borderId="0" xfId="2" applyFont="1" applyBorder="1" applyAlignment="1">
      <alignment horizontal="left" vertical="center" wrapText="1"/>
    </xf>
    <xf numFmtId="0" fontId="45" fillId="0" borderId="0" xfId="2" applyFont="1" applyBorder="1" applyAlignment="1">
      <alignment horizontal="center" vertical="center"/>
    </xf>
    <xf numFmtId="0" fontId="44" fillId="0" borderId="0" xfId="2" applyFont="1" applyFill="1">
      <alignment vertical="center"/>
    </xf>
    <xf numFmtId="0" fontId="37" fillId="0" borderId="82" xfId="2" applyFont="1" applyBorder="1">
      <alignment vertical="center"/>
    </xf>
    <xf numFmtId="0" fontId="37" fillId="0" borderId="81" xfId="2" applyFont="1" applyBorder="1">
      <alignment vertical="center"/>
    </xf>
    <xf numFmtId="0" fontId="37" fillId="0" borderId="80" xfId="2" applyFont="1" applyBorder="1">
      <alignment vertical="center"/>
    </xf>
    <xf numFmtId="0" fontId="37" fillId="0" borderId="79" xfId="2" applyFont="1" applyBorder="1">
      <alignment vertical="center"/>
    </xf>
    <xf numFmtId="0" fontId="37" fillId="0" borderId="78" xfId="2" applyFont="1" applyBorder="1">
      <alignment vertical="center"/>
    </xf>
    <xf numFmtId="0" fontId="37" fillId="0" borderId="79" xfId="2" applyFont="1" applyBorder="1" applyAlignment="1">
      <alignment horizontal="right" vertical="top"/>
    </xf>
    <xf numFmtId="0" fontId="37" fillId="0" borderId="0" xfId="2" applyFont="1" applyBorder="1" applyAlignment="1">
      <alignment horizontal="left" vertical="top" wrapText="1"/>
    </xf>
    <xf numFmtId="0" fontId="37" fillId="0" borderId="79" xfId="2" applyFont="1" applyBorder="1" applyAlignment="1">
      <alignment horizontal="right" vertical="center"/>
    </xf>
    <xf numFmtId="0" fontId="52" fillId="0" borderId="0" xfId="2" applyFont="1" applyBorder="1" applyAlignment="1">
      <alignment horizontal="left" vertical="center"/>
    </xf>
    <xf numFmtId="0" fontId="42" fillId="0" borderId="0" xfId="2" applyFont="1" applyBorder="1" applyAlignment="1">
      <alignment horizontal="center" vertical="center"/>
    </xf>
    <xf numFmtId="0" fontId="37" fillId="0" borderId="77" xfId="2" applyFont="1" applyBorder="1">
      <alignment vertical="center"/>
    </xf>
    <xf numFmtId="0" fontId="37" fillId="0" borderId="76" xfId="2" applyFont="1" applyBorder="1">
      <alignment vertical="center"/>
    </xf>
    <xf numFmtId="0" fontId="37" fillId="0" borderId="75" xfId="2" applyFont="1" applyBorder="1">
      <alignment vertical="center"/>
    </xf>
    <xf numFmtId="0" fontId="37" fillId="0" borderId="0" xfId="2" applyFont="1" applyAlignment="1">
      <alignment horizontal="center" vertical="center"/>
    </xf>
    <xf numFmtId="0" fontId="44" fillId="0" borderId="0" xfId="2" applyFont="1" applyAlignment="1">
      <alignment horizontal="center" vertical="center"/>
    </xf>
    <xf numFmtId="0" fontId="37" fillId="0" borderId="5" xfId="2" applyFont="1" applyBorder="1" applyAlignment="1">
      <alignment horizontal="center" vertical="center" wrapText="1"/>
    </xf>
    <xf numFmtId="0" fontId="37" fillId="0" borderId="9" xfId="2" applyFont="1" applyBorder="1" applyAlignment="1">
      <alignment horizontal="center" vertical="center" wrapText="1"/>
    </xf>
    <xf numFmtId="0" fontId="37" fillId="0" borderId="66" xfId="2" applyFont="1" applyBorder="1" applyAlignment="1">
      <alignment horizontal="center" vertical="center"/>
    </xf>
    <xf numFmtId="0" fontId="37" fillId="0" borderId="10" xfId="2" applyFont="1" applyBorder="1" applyAlignment="1">
      <alignment horizontal="center" vertical="center"/>
    </xf>
    <xf numFmtId="0" fontId="37" fillId="0" borderId="17" xfId="2" applyFont="1" applyBorder="1" applyAlignment="1">
      <alignment horizontal="center" vertical="center" wrapText="1"/>
    </xf>
    <xf numFmtId="0" fontId="37" fillId="0" borderId="91" xfId="2" applyFont="1" applyBorder="1" applyAlignment="1">
      <alignment horizontal="center" vertical="center" wrapText="1"/>
    </xf>
    <xf numFmtId="0" fontId="41" fillId="0" borderId="0" xfId="2" applyFont="1" applyBorder="1" applyAlignment="1">
      <alignment horizontal="center" vertical="center"/>
    </xf>
    <xf numFmtId="0" fontId="38" fillId="0" borderId="25" xfId="2" applyFont="1" applyBorder="1" applyAlignment="1">
      <alignment horizontal="center" vertical="center" wrapText="1"/>
    </xf>
    <xf numFmtId="0" fontId="44" fillId="0" borderId="30" xfId="2" applyFont="1" applyBorder="1" applyAlignment="1">
      <alignment horizontal="center" vertical="center" wrapText="1"/>
    </xf>
    <xf numFmtId="0" fontId="44" fillId="0" borderId="0" xfId="2" applyFont="1" applyAlignment="1">
      <alignment horizontal="justify" vertical="center"/>
    </xf>
    <xf numFmtId="0" fontId="37" fillId="0" borderId="116" xfId="2" applyFont="1" applyBorder="1" applyAlignment="1">
      <alignment horizontal="center" vertical="center"/>
    </xf>
    <xf numFmtId="0" fontId="37" fillId="0" borderId="64" xfId="2" applyFont="1" applyBorder="1" applyAlignment="1">
      <alignment horizontal="center" vertical="center"/>
    </xf>
    <xf numFmtId="0" fontId="37" fillId="0" borderId="117" xfId="2" applyFont="1" applyBorder="1" applyAlignment="1">
      <alignment horizontal="center" vertical="center"/>
    </xf>
    <xf numFmtId="0" fontId="44" fillId="0" borderId="0" xfId="2" applyFont="1" applyBorder="1" applyAlignment="1">
      <alignment horizontal="center" vertical="center" wrapText="1"/>
    </xf>
    <xf numFmtId="0" fontId="44" fillId="0" borderId="0" xfId="2" applyFont="1" applyBorder="1" applyAlignment="1">
      <alignment horizontal="left" vertical="center"/>
    </xf>
    <xf numFmtId="0" fontId="54" fillId="0" borderId="0" xfId="3" applyFont="1"/>
    <xf numFmtId="0" fontId="55" fillId="0" borderId="0" xfId="3" applyNumberFormat="1" applyFont="1" applyBorder="1" applyAlignment="1">
      <alignment horizontal="left" vertical="center"/>
    </xf>
    <xf numFmtId="0" fontId="47" fillId="0" borderId="0" xfId="3" applyNumberFormat="1" applyFont="1" applyBorder="1" applyAlignment="1">
      <alignment horizontal="center" vertical="center"/>
    </xf>
    <xf numFmtId="0" fontId="56" fillId="0" borderId="0" xfId="3" applyNumberFormat="1" applyFont="1" applyBorder="1" applyAlignment="1">
      <alignment horizontal="center" vertical="center"/>
    </xf>
    <xf numFmtId="0" fontId="54" fillId="0" borderId="0" xfId="3" applyNumberFormat="1" applyFont="1" applyBorder="1" applyAlignment="1">
      <alignment vertical="center"/>
    </xf>
    <xf numFmtId="0" fontId="54" fillId="0" borderId="0" xfId="3" applyNumberFormat="1" applyFont="1" applyBorder="1"/>
    <xf numFmtId="0" fontId="47" fillId="0" borderId="0" xfId="3" applyNumberFormat="1" applyFont="1" applyBorder="1" applyAlignment="1">
      <alignment horizontal="left" vertical="center"/>
    </xf>
    <xf numFmtId="0" fontId="54" fillId="0" borderId="0" xfId="3" applyFont="1" applyBorder="1"/>
    <xf numFmtId="0" fontId="57" fillId="0" borderId="0" xfId="3" applyFont="1" applyBorder="1" applyAlignment="1">
      <alignment vertical="center"/>
    </xf>
    <xf numFmtId="0" fontId="58" fillId="0" borderId="0" xfId="3" applyNumberFormat="1" applyFont="1" applyAlignment="1">
      <alignment vertical="center"/>
    </xf>
    <xf numFmtId="0" fontId="44" fillId="0" borderId="0" xfId="3" applyNumberFormat="1" applyFont="1" applyAlignment="1">
      <alignment vertical="center"/>
    </xf>
    <xf numFmtId="0" fontId="47" fillId="0" borderId="0" xfId="3" applyNumberFormat="1" applyFont="1" applyAlignment="1">
      <alignment horizontal="center" vertical="center"/>
    </xf>
    <xf numFmtId="0" fontId="54" fillId="0" borderId="0" xfId="3" applyNumberFormat="1" applyFont="1"/>
    <xf numFmtId="0" fontId="54" fillId="0" borderId="29" xfId="3" applyFont="1" applyBorder="1" applyAlignment="1">
      <alignment horizontal="center" vertical="center"/>
    </xf>
    <xf numFmtId="0" fontId="47" fillId="10" borderId="68" xfId="3" applyNumberFormat="1" applyFont="1" applyFill="1" applyBorder="1" applyAlignment="1">
      <alignment horizontal="center" vertical="center"/>
    </xf>
    <xf numFmtId="0" fontId="44" fillId="10" borderId="59" xfId="3" applyFont="1" applyFill="1" applyBorder="1" applyAlignment="1">
      <alignment horizontal="left" vertical="center" wrapText="1"/>
    </xf>
    <xf numFmtId="0" fontId="44" fillId="10" borderId="66" xfId="3" applyFont="1" applyFill="1" applyBorder="1" applyAlignment="1">
      <alignment horizontal="left" vertical="center" wrapText="1"/>
    </xf>
    <xf numFmtId="0" fontId="44" fillId="10" borderId="10" xfId="3" applyFont="1" applyFill="1" applyBorder="1" applyAlignment="1">
      <alignment horizontal="left" vertical="center" wrapText="1"/>
    </xf>
    <xf numFmtId="0" fontId="47" fillId="10" borderId="68" xfId="3" applyNumberFormat="1" applyFont="1" applyFill="1" applyBorder="1" applyAlignment="1">
      <alignment horizontal="center" vertical="top"/>
    </xf>
    <xf numFmtId="0" fontId="47" fillId="10" borderId="66" xfId="3" applyNumberFormat="1" applyFont="1" applyFill="1" applyBorder="1" applyAlignment="1">
      <alignment horizontal="center" vertical="top"/>
    </xf>
    <xf numFmtId="0" fontId="44" fillId="0" borderId="10" xfId="3" applyFont="1" applyFill="1" applyBorder="1" applyAlignment="1">
      <alignment horizontal="left" vertical="center" wrapText="1"/>
    </xf>
    <xf numFmtId="0" fontId="47" fillId="10" borderId="74" xfId="3" applyNumberFormat="1" applyFont="1" applyFill="1" applyBorder="1" applyAlignment="1">
      <alignment horizontal="center" vertical="center"/>
    </xf>
    <xf numFmtId="0" fontId="47" fillId="10" borderId="66" xfId="3" applyNumberFormat="1" applyFont="1" applyFill="1" applyBorder="1" applyAlignment="1">
      <alignment horizontal="center" vertical="center"/>
    </xf>
    <xf numFmtId="0" fontId="54" fillId="10" borderId="74" xfId="3" applyFont="1" applyFill="1" applyBorder="1" applyAlignment="1">
      <alignment horizontal="center" vertical="center" shrinkToFit="1"/>
    </xf>
    <xf numFmtId="0" fontId="44" fillId="0" borderId="0" xfId="3" applyFont="1" applyFill="1" applyBorder="1" applyAlignment="1">
      <alignment horizontal="left" vertical="center" wrapText="1"/>
    </xf>
    <xf numFmtId="0" fontId="57" fillId="0" borderId="0" xfId="3" applyFont="1" applyBorder="1" applyAlignment="1">
      <alignment horizontal="center" vertical="center"/>
    </xf>
    <xf numFmtId="0" fontId="60" fillId="0" borderId="0" xfId="3" applyNumberFormat="1" applyFont="1" applyBorder="1" applyAlignment="1">
      <alignment vertical="center"/>
    </xf>
    <xf numFmtId="0" fontId="54" fillId="0" borderId="0" xfId="3" applyNumberFormat="1" applyFont="1" applyBorder="1" applyAlignment="1"/>
    <xf numFmtId="0" fontId="54" fillId="0" borderId="0" xfId="3" applyFont="1" applyBorder="1" applyAlignment="1"/>
    <xf numFmtId="0" fontId="47" fillId="0" borderId="0" xfId="3" applyNumberFormat="1" applyFont="1" applyBorder="1" applyAlignment="1">
      <alignment vertical="center"/>
    </xf>
    <xf numFmtId="0" fontId="54" fillId="0" borderId="0" xfId="3" applyNumberFormat="1" applyFont="1" applyBorder="1" applyAlignment="1">
      <alignment horizontal="center" vertical="center"/>
    </xf>
    <xf numFmtId="0" fontId="47" fillId="0" borderId="0" xfId="3" applyNumberFormat="1" applyFont="1" applyBorder="1" applyAlignment="1">
      <alignment horizontal="right" vertical="center"/>
    </xf>
    <xf numFmtId="0" fontId="54" fillId="0" borderId="0" xfId="3" applyNumberFormat="1" applyFont="1" applyBorder="1" applyAlignment="1">
      <alignment horizontal="left"/>
    </xf>
    <xf numFmtId="0" fontId="54" fillId="0" borderId="0" xfId="3" applyNumberFormat="1" applyFont="1" applyBorder="1" applyAlignment="1">
      <alignment horizontal="left" vertical="center"/>
    </xf>
    <xf numFmtId="0" fontId="60" fillId="0" borderId="0" xfId="3" applyNumberFormat="1" applyFont="1" applyBorder="1" applyAlignment="1">
      <alignment horizontal="left" vertical="center"/>
    </xf>
    <xf numFmtId="0" fontId="57" fillId="0" borderId="0" xfId="3" applyFont="1" applyAlignment="1">
      <alignment vertical="center"/>
    </xf>
    <xf numFmtId="0" fontId="47" fillId="0" borderId="0" xfId="3" applyNumberFormat="1" applyFont="1" applyAlignment="1">
      <alignment horizontal="left" vertical="center"/>
    </xf>
    <xf numFmtId="0" fontId="54" fillId="0" borderId="0" xfId="3" applyNumberFormat="1" applyFont="1" applyAlignment="1">
      <alignment horizontal="left"/>
    </xf>
    <xf numFmtId="0" fontId="60" fillId="0" borderId="0" xfId="3" applyNumberFormat="1" applyFont="1" applyAlignment="1">
      <alignment horizontal="left" vertical="center"/>
    </xf>
    <xf numFmtId="0" fontId="57" fillId="0" borderId="0" xfId="3" applyFont="1"/>
    <xf numFmtId="0" fontId="57" fillId="0" borderId="0" xfId="3" applyFont="1" applyBorder="1" applyAlignment="1">
      <alignment horizontal="left"/>
    </xf>
    <xf numFmtId="0" fontId="54" fillId="0" borderId="0" xfId="3" applyFont="1" applyBorder="1" applyAlignment="1">
      <alignment horizontal="left"/>
    </xf>
    <xf numFmtId="0" fontId="61" fillId="0" borderId="0" xfId="3" applyNumberFormat="1" applyFont="1" applyBorder="1" applyAlignment="1">
      <alignment horizontal="left" vertical="center"/>
    </xf>
    <xf numFmtId="0" fontId="62" fillId="0" borderId="0" xfId="3" applyNumberFormat="1" applyFont="1" applyBorder="1" applyAlignment="1">
      <alignment horizontal="left" vertical="center"/>
    </xf>
    <xf numFmtId="0" fontId="37" fillId="0" borderId="9" xfId="2" applyFont="1" applyBorder="1" applyAlignment="1">
      <alignment horizontal="center" vertical="center" wrapText="1"/>
    </xf>
    <xf numFmtId="0" fontId="37" fillId="0" borderId="17" xfId="2" applyFont="1" applyBorder="1" applyAlignment="1">
      <alignment horizontal="center" vertical="center" wrapText="1"/>
    </xf>
    <xf numFmtId="0" fontId="44" fillId="0" borderId="5" xfId="2" applyFont="1" applyBorder="1" applyAlignment="1">
      <alignment horizontal="center" vertical="center"/>
    </xf>
    <xf numFmtId="0" fontId="37" fillId="0" borderId="9" xfId="2" applyFont="1" applyBorder="1" applyAlignment="1">
      <alignment horizontal="center" vertical="center" wrapText="1"/>
    </xf>
    <xf numFmtId="0" fontId="37" fillId="0" borderId="17" xfId="2" applyFont="1" applyBorder="1" applyAlignment="1">
      <alignment horizontal="center" vertical="center" wrapText="1"/>
    </xf>
    <xf numFmtId="0" fontId="44" fillId="0" borderId="5" xfId="2" applyFont="1" applyBorder="1" applyAlignment="1">
      <alignment horizontal="center" vertical="center" wrapText="1"/>
    </xf>
    <xf numFmtId="0" fontId="44" fillId="0" borderId="5" xfId="2" applyFont="1" applyFill="1" applyBorder="1" applyAlignment="1">
      <alignment horizontal="center" vertical="center" wrapText="1"/>
    </xf>
    <xf numFmtId="0" fontId="44" fillId="0" borderId="17" xfId="2" applyFont="1" applyFill="1" applyBorder="1" applyAlignment="1">
      <alignment horizontal="center" vertical="center" wrapText="1"/>
    </xf>
    <xf numFmtId="0" fontId="37" fillId="0" borderId="9" xfId="2" applyFont="1" applyBorder="1" applyAlignment="1">
      <alignment horizontal="center" vertical="center" wrapText="1"/>
    </xf>
    <xf numFmtId="0" fontId="44" fillId="0" borderId="118" xfId="2" applyFont="1" applyBorder="1" applyAlignment="1">
      <alignment horizontal="center" vertical="center" wrapText="1"/>
    </xf>
    <xf numFmtId="20" fontId="44" fillId="0" borderId="9" xfId="2" applyNumberFormat="1" applyFont="1" applyBorder="1" applyAlignment="1">
      <alignment horizontal="center" vertical="center" wrapText="1"/>
    </xf>
    <xf numFmtId="0" fontId="20" fillId="0" borderId="0" xfId="2" applyBorder="1" applyAlignment="1">
      <alignment horizontal="left" vertical="center" wrapText="1"/>
    </xf>
    <xf numFmtId="0" fontId="37" fillId="0" borderId="87" xfId="2" applyFont="1" applyBorder="1" applyAlignment="1">
      <alignment horizontal="left" vertical="center" wrapText="1"/>
    </xf>
    <xf numFmtId="0" fontId="37" fillId="0" borderId="0" xfId="2" applyFont="1" applyBorder="1" applyAlignment="1">
      <alignment horizontal="left" vertical="center" wrapText="1"/>
    </xf>
    <xf numFmtId="0" fontId="37" fillId="0" borderId="8" xfId="2" applyFont="1" applyBorder="1" applyAlignment="1">
      <alignment horizontal="left" vertical="center" wrapText="1"/>
    </xf>
    <xf numFmtId="0" fontId="37" fillId="0" borderId="10" xfId="2" applyFont="1" applyBorder="1" applyAlignment="1">
      <alignment horizontal="center" vertical="center"/>
    </xf>
    <xf numFmtId="0" fontId="44" fillId="0" borderId="49" xfId="2" applyFont="1" applyBorder="1" applyAlignment="1">
      <alignment horizontal="left" vertical="center"/>
    </xf>
    <xf numFmtId="0" fontId="44" fillId="0" borderId="90" xfId="2" applyFont="1" applyBorder="1" applyAlignment="1">
      <alignment horizontal="left" vertical="center"/>
    </xf>
    <xf numFmtId="0" fontId="44" fillId="0" borderId="104" xfId="2" applyFont="1" applyBorder="1" applyAlignment="1">
      <alignment horizontal="left" vertical="center"/>
    </xf>
    <xf numFmtId="0" fontId="37" fillId="0" borderId="0" xfId="2" applyFont="1" applyAlignment="1">
      <alignment horizontal="left" vertical="center" wrapText="1"/>
    </xf>
    <xf numFmtId="0" fontId="37" fillId="0" borderId="0" xfId="2" applyFont="1" applyAlignment="1">
      <alignment horizontal="left" vertical="center"/>
    </xf>
    <xf numFmtId="0" fontId="42" fillId="0" borderId="0" xfId="2" applyFont="1" applyAlignment="1">
      <alignment horizontal="left" vertical="center"/>
    </xf>
    <xf numFmtId="0" fontId="41" fillId="0" borderId="50" xfId="2" applyFont="1" applyBorder="1" applyAlignment="1">
      <alignment horizontal="center" vertical="center"/>
    </xf>
    <xf numFmtId="0" fontId="41" fillId="0" borderId="6" xfId="2" applyFont="1" applyBorder="1" applyAlignment="1">
      <alignment horizontal="center" vertical="center"/>
    </xf>
    <xf numFmtId="0" fontId="44" fillId="0" borderId="10" xfId="2" applyFont="1" applyBorder="1" applyAlignment="1">
      <alignment horizontal="justify" vertical="center" wrapText="1"/>
    </xf>
    <xf numFmtId="0" fontId="41" fillId="0" borderId="10" xfId="2" applyFont="1" applyBorder="1" applyAlignment="1">
      <alignment horizontal="center" vertical="center"/>
    </xf>
    <xf numFmtId="0" fontId="41" fillId="0" borderId="11" xfId="2" applyFont="1" applyBorder="1" applyAlignment="1">
      <alignment horizontal="center" vertical="center"/>
    </xf>
    <xf numFmtId="0" fontId="44" fillId="0" borderId="18" xfId="2" applyFont="1" applyBorder="1" applyAlignment="1">
      <alignment horizontal="justify" vertical="center" wrapText="1"/>
    </xf>
    <xf numFmtId="0" fontId="41" fillId="0" borderId="18" xfId="2" applyFont="1" applyBorder="1" applyAlignment="1">
      <alignment horizontal="center" vertical="center"/>
    </xf>
    <xf numFmtId="0" fontId="41" fillId="0" borderId="19" xfId="2" applyFont="1" applyBorder="1" applyAlignment="1">
      <alignment horizontal="center" vertical="center"/>
    </xf>
    <xf numFmtId="0" fontId="44" fillId="0" borderId="10" xfId="2" applyFont="1" applyBorder="1" applyAlignment="1">
      <alignment horizontal="justify" vertical="top" wrapText="1"/>
    </xf>
    <xf numFmtId="0" fontId="37" fillId="0" borderId="10" xfId="2" applyFont="1" applyBorder="1" applyAlignment="1">
      <alignment horizontal="justify" vertical="center" wrapText="1"/>
    </xf>
    <xf numFmtId="0" fontId="44" fillId="0" borderId="50" xfId="2" applyFont="1" applyBorder="1" applyAlignment="1">
      <alignment horizontal="justify" vertical="center" wrapText="1"/>
    </xf>
    <xf numFmtId="0" fontId="37" fillId="0" borderId="18" xfId="2" applyFont="1" applyBorder="1" applyAlignment="1">
      <alignment horizontal="justify" vertical="center" wrapText="1"/>
    </xf>
    <xf numFmtId="0" fontId="37" fillId="0" borderId="10" xfId="2" applyFont="1" applyBorder="1" applyAlignment="1">
      <alignment horizontal="left" vertical="center" wrapText="1"/>
    </xf>
    <xf numFmtId="0" fontId="44" fillId="0" borderId="0" xfId="2" applyFont="1" applyBorder="1" applyAlignment="1">
      <alignment horizontal="left" vertical="center" wrapText="1"/>
    </xf>
    <xf numFmtId="0" fontId="37" fillId="0" borderId="50" xfId="2" applyFont="1" applyBorder="1" applyAlignment="1">
      <alignment horizontal="left" vertical="top" wrapText="1"/>
    </xf>
    <xf numFmtId="0" fontId="41" fillId="0" borderId="79" xfId="2" applyFont="1" applyBorder="1" applyAlignment="1">
      <alignment horizontal="center" vertical="center"/>
    </xf>
    <xf numFmtId="0" fontId="41" fillId="0" borderId="0" xfId="2" applyFont="1" applyBorder="1" applyAlignment="1">
      <alignment horizontal="center" vertical="center"/>
    </xf>
    <xf numFmtId="0" fontId="41" fillId="0" borderId="78" xfId="2" applyFont="1" applyBorder="1" applyAlignment="1">
      <alignment horizontal="center" vertical="center"/>
    </xf>
    <xf numFmtId="0" fontId="37" fillId="0" borderId="50" xfId="2" applyFont="1" applyBorder="1" applyAlignment="1">
      <alignment horizontal="justify" vertical="center" wrapText="1"/>
    </xf>
    <xf numFmtId="0" fontId="44" fillId="0" borderId="50" xfId="2" applyFont="1" applyFill="1" applyBorder="1" applyAlignment="1">
      <alignment horizontal="justify" vertical="center" wrapText="1"/>
    </xf>
    <xf numFmtId="0" fontId="42" fillId="0" borderId="0" xfId="2" applyFont="1" applyFill="1" applyBorder="1" applyAlignment="1">
      <alignment horizontal="left" vertical="top" wrapText="1"/>
    </xf>
    <xf numFmtId="0" fontId="42" fillId="0" borderId="78" xfId="2" applyFont="1" applyFill="1" applyBorder="1" applyAlignment="1">
      <alignment horizontal="left" vertical="top" wrapText="1"/>
    </xf>
    <xf numFmtId="0" fontId="37" fillId="0" borderId="0" xfId="2" applyFont="1" applyBorder="1" applyAlignment="1">
      <alignment horizontal="left" vertical="top" wrapText="1"/>
    </xf>
    <xf numFmtId="0" fontId="42" fillId="0" borderId="13" xfId="2" applyFont="1" applyBorder="1" applyAlignment="1">
      <alignment horizontal="center" vertical="center" wrapText="1"/>
    </xf>
    <xf numFmtId="0" fontId="42" fillId="0" borderId="22" xfId="2" applyFont="1" applyBorder="1" applyAlignment="1">
      <alignment horizontal="center" vertical="center" wrapText="1"/>
    </xf>
    <xf numFmtId="0" fontId="42" fillId="0" borderId="12" xfId="2" applyFont="1" applyBorder="1" applyAlignment="1">
      <alignment horizontal="center" vertical="center" wrapText="1"/>
    </xf>
    <xf numFmtId="0" fontId="37" fillId="0" borderId="10" xfId="2" applyFont="1" applyFill="1" applyBorder="1" applyAlignment="1">
      <alignment horizontal="justify" vertical="center" wrapText="1"/>
    </xf>
    <xf numFmtId="0" fontId="37" fillId="0" borderId="18" xfId="2" applyFont="1" applyFill="1" applyBorder="1" applyAlignment="1">
      <alignment horizontal="justify" vertical="center" wrapText="1"/>
    </xf>
    <xf numFmtId="0" fontId="37" fillId="0" borderId="91" xfId="2" applyFont="1" applyBorder="1" applyAlignment="1">
      <alignment horizontal="center" vertical="center"/>
    </xf>
    <xf numFmtId="0" fontId="37" fillId="0" borderId="89" xfId="2" applyFont="1" applyBorder="1" applyAlignment="1">
      <alignment horizontal="center" vertical="center"/>
    </xf>
    <xf numFmtId="0" fontId="37" fillId="0" borderId="98" xfId="2" applyFont="1" applyBorder="1" applyAlignment="1">
      <alignment horizontal="justify" vertical="center" wrapText="1"/>
    </xf>
    <xf numFmtId="0" fontId="37" fillId="0" borderId="97" xfId="2" applyFont="1" applyBorder="1" applyAlignment="1">
      <alignment horizontal="justify" vertical="center"/>
    </xf>
    <xf numFmtId="0" fontId="37" fillId="0" borderId="96" xfId="2" applyFont="1" applyBorder="1" applyAlignment="1">
      <alignment horizontal="justify" vertical="center"/>
    </xf>
    <xf numFmtId="0" fontId="37" fillId="0" borderId="0" xfId="2" applyFont="1" applyFill="1" applyAlignment="1">
      <alignment horizontal="left" vertical="center" wrapText="1"/>
    </xf>
    <xf numFmtId="0" fontId="37" fillId="6" borderId="25" xfId="2" applyFont="1" applyFill="1" applyBorder="1" applyAlignment="1">
      <alignment horizontal="center" vertical="center"/>
    </xf>
    <xf numFmtId="0" fontId="37" fillId="6" borderId="30" xfId="2" applyFont="1" applyFill="1" applyBorder="1" applyAlignment="1">
      <alignment horizontal="center" vertical="center"/>
    </xf>
    <xf numFmtId="0" fontId="37" fillId="0" borderId="9" xfId="2" applyFont="1" applyBorder="1" applyAlignment="1">
      <alignment horizontal="center" vertical="center" wrapText="1"/>
    </xf>
    <xf numFmtId="0" fontId="37" fillId="0" borderId="11" xfId="2" applyFont="1" applyBorder="1" applyAlignment="1">
      <alignment horizontal="center" vertical="center"/>
    </xf>
    <xf numFmtId="0" fontId="37" fillId="0" borderId="30" xfId="2" applyFont="1" applyFill="1" applyBorder="1" applyAlignment="1">
      <alignment horizontal="right" vertical="center"/>
    </xf>
    <xf numFmtId="0" fontId="37" fillId="0" borderId="31" xfId="2" applyFont="1" applyFill="1" applyBorder="1" applyAlignment="1">
      <alignment horizontal="right" vertical="center"/>
    </xf>
    <xf numFmtId="0" fontId="37" fillId="0" borderId="30" xfId="2" applyFont="1" applyFill="1" applyBorder="1" applyAlignment="1">
      <alignment horizontal="right" vertical="center" wrapText="1"/>
    </xf>
    <xf numFmtId="0" fontId="37" fillId="0" borderId="32" xfId="2" applyFont="1" applyBorder="1" applyAlignment="1">
      <alignment horizontal="center" vertical="center"/>
    </xf>
    <xf numFmtId="0" fontId="37" fillId="0" borderId="68" xfId="2" applyFont="1" applyBorder="1" applyAlignment="1">
      <alignment horizontal="center" vertical="center"/>
    </xf>
    <xf numFmtId="0" fontId="37" fillId="0" borderId="58" xfId="2" applyFont="1" applyBorder="1" applyAlignment="1">
      <alignment horizontal="center" vertical="center"/>
    </xf>
    <xf numFmtId="0" fontId="37" fillId="0" borderId="59" xfId="2" applyFont="1" applyBorder="1" applyAlignment="1">
      <alignment horizontal="center" vertical="center"/>
    </xf>
    <xf numFmtId="183" fontId="37" fillId="6" borderId="49" xfId="2" applyNumberFormat="1" applyFont="1" applyFill="1" applyBorder="1" applyAlignment="1">
      <alignment horizontal="right" vertical="center"/>
    </xf>
    <xf numFmtId="183" fontId="37" fillId="6" borderId="89" xfId="2" applyNumberFormat="1" applyFont="1" applyFill="1" applyBorder="1" applyAlignment="1">
      <alignment horizontal="right" vertical="center"/>
    </xf>
    <xf numFmtId="179" fontId="37" fillId="0" borderId="30" xfId="2" applyNumberFormat="1" applyFont="1" applyFill="1" applyBorder="1" applyAlignment="1">
      <alignment horizontal="center" vertical="center"/>
    </xf>
    <xf numFmtId="0" fontId="37" fillId="0" borderId="62" xfId="2" applyFont="1" applyBorder="1" applyAlignment="1">
      <alignment horizontal="center" vertical="center"/>
    </xf>
    <xf numFmtId="0" fontId="37" fillId="0" borderId="60" xfId="2" applyFont="1" applyBorder="1" applyAlignment="1">
      <alignment horizontal="center" vertical="center"/>
    </xf>
    <xf numFmtId="187" fontId="37" fillId="0" borderId="30" xfId="2" applyNumberFormat="1" applyFont="1" applyBorder="1" applyAlignment="1">
      <alignment horizontal="center" vertical="center"/>
    </xf>
    <xf numFmtId="0" fontId="37" fillId="0" borderId="92" xfId="2" applyFont="1" applyBorder="1" applyAlignment="1">
      <alignment horizontal="center" vertical="center"/>
    </xf>
    <xf numFmtId="0" fontId="37" fillId="0" borderId="74" xfId="2" applyFont="1" applyBorder="1" applyAlignment="1">
      <alignment horizontal="center" vertical="center"/>
    </xf>
    <xf numFmtId="0" fontId="37" fillId="0" borderId="50" xfId="2" applyFont="1" applyBorder="1" applyAlignment="1">
      <alignment horizontal="justify" vertical="center"/>
    </xf>
    <xf numFmtId="0" fontId="37" fillId="0" borderId="10" xfId="2" applyFont="1" applyBorder="1" applyAlignment="1">
      <alignment horizontal="justify" vertical="center"/>
    </xf>
    <xf numFmtId="0" fontId="37" fillId="0" borderId="83" xfId="2" applyFont="1" applyBorder="1" applyAlignment="1">
      <alignment horizontal="center" vertical="center"/>
    </xf>
    <xf numFmtId="0" fontId="37" fillId="0" borderId="86" xfId="2" applyFont="1" applyBorder="1" applyAlignment="1">
      <alignment horizontal="left" vertical="center" wrapText="1"/>
    </xf>
    <xf numFmtId="0" fontId="37" fillId="0" borderId="15" xfId="2" applyFont="1" applyBorder="1" applyAlignment="1">
      <alignment horizontal="left" vertical="center" wrapText="1"/>
    </xf>
    <xf numFmtId="0" fontId="37" fillId="0" borderId="16" xfId="2" applyFont="1" applyBorder="1" applyAlignment="1">
      <alignment horizontal="left" vertical="center" wrapText="1"/>
    </xf>
    <xf numFmtId="20" fontId="44" fillId="0" borderId="10" xfId="2" applyNumberFormat="1" applyFont="1" applyBorder="1" applyAlignment="1">
      <alignment horizontal="justify" vertical="center" wrapText="1"/>
    </xf>
    <xf numFmtId="20" fontId="41" fillId="0" borderId="10" xfId="2" applyNumberFormat="1" applyFont="1" applyBorder="1" applyAlignment="1">
      <alignment horizontal="center" vertical="center"/>
    </xf>
    <xf numFmtId="20" fontId="41" fillId="0" borderId="11" xfId="2" applyNumberFormat="1" applyFont="1" applyBorder="1" applyAlignment="1">
      <alignment horizontal="center" vertical="center"/>
    </xf>
    <xf numFmtId="0" fontId="41" fillId="0" borderId="26" xfId="2" applyFont="1" applyBorder="1" applyAlignment="1">
      <alignment horizontal="center" vertical="center"/>
    </xf>
    <xf numFmtId="0" fontId="41" fillId="0" borderId="88" xfId="2" applyFont="1" applyBorder="1" applyAlignment="1">
      <alignment horizontal="center" vertical="center"/>
    </xf>
    <xf numFmtId="0" fontId="44" fillId="0" borderId="119" xfId="2" applyFont="1" applyBorder="1" applyAlignment="1">
      <alignment horizontal="justify" vertical="center" wrapText="1"/>
    </xf>
    <xf numFmtId="179" fontId="37" fillId="7" borderId="68" xfId="2" applyNumberFormat="1" applyFont="1" applyFill="1" applyBorder="1" applyAlignment="1">
      <alignment horizontal="center" vertical="center"/>
    </xf>
    <xf numFmtId="0" fontId="37" fillId="0" borderId="58" xfId="2" applyFont="1" applyBorder="1" applyAlignment="1">
      <alignment horizontal="right" vertical="top"/>
    </xf>
    <xf numFmtId="0" fontId="37" fillId="0" borderId="83" xfId="2" applyFont="1" applyBorder="1" applyAlignment="1">
      <alignment horizontal="right" vertical="top"/>
    </xf>
    <xf numFmtId="0" fontId="37" fillId="7" borderId="91" xfId="2" applyFont="1" applyFill="1" applyBorder="1" applyAlignment="1">
      <alignment horizontal="right" vertical="center"/>
    </xf>
    <xf numFmtId="0" fontId="37" fillId="7" borderId="90" xfId="2" applyFont="1" applyFill="1" applyBorder="1" applyAlignment="1">
      <alignment horizontal="right" vertical="center"/>
    </xf>
    <xf numFmtId="0" fontId="37" fillId="7" borderId="89" xfId="2" applyFont="1" applyFill="1" applyBorder="1" applyAlignment="1">
      <alignment horizontal="right" vertical="center"/>
    </xf>
    <xf numFmtId="0" fontId="41" fillId="0" borderId="30" xfId="2" applyFont="1" applyBorder="1" applyAlignment="1">
      <alignment horizontal="center" vertical="center"/>
    </xf>
    <xf numFmtId="0" fontId="41" fillId="0" borderId="31" xfId="2" applyFont="1" applyBorder="1" applyAlignment="1">
      <alignment horizontal="center" vertical="center"/>
    </xf>
    <xf numFmtId="0" fontId="37" fillId="0" borderId="30" xfId="2" applyFont="1" applyBorder="1" applyAlignment="1">
      <alignment horizontal="justify" vertical="center" wrapText="1"/>
    </xf>
    <xf numFmtId="0" fontId="44" fillId="0" borderId="15" xfId="2" applyFont="1" applyBorder="1" applyAlignment="1">
      <alignment horizontal="left" vertical="center" wrapText="1"/>
    </xf>
    <xf numFmtId="0" fontId="41" fillId="0" borderId="13" xfId="2" applyFont="1" applyBorder="1" applyAlignment="1">
      <alignment horizontal="center" vertical="center"/>
    </xf>
    <xf numFmtId="0" fontId="41" fillId="0" borderId="23" xfId="2" applyFont="1" applyBorder="1" applyAlignment="1">
      <alignment horizontal="center" vertical="center"/>
    </xf>
    <xf numFmtId="0" fontId="37" fillId="0" borderId="13" xfId="2" applyFont="1" applyFill="1" applyBorder="1" applyAlignment="1">
      <alignment horizontal="justify" vertical="center" wrapText="1"/>
    </xf>
    <xf numFmtId="0" fontId="37" fillId="0" borderId="49" xfId="2" applyFont="1" applyBorder="1" applyAlignment="1">
      <alignment horizontal="justify" vertical="center" wrapText="1"/>
    </xf>
    <xf numFmtId="0" fontId="37" fillId="0" borderId="18" xfId="2" applyFont="1" applyFill="1" applyBorder="1" applyAlignment="1">
      <alignment horizontal="justify" vertical="top" wrapText="1"/>
    </xf>
    <xf numFmtId="0" fontId="37" fillId="0" borderId="0" xfId="2" applyFont="1" applyAlignment="1">
      <alignment vertical="center" wrapText="1"/>
    </xf>
    <xf numFmtId="0" fontId="44" fillId="0" borderId="18" xfId="2" applyFont="1" applyFill="1" applyBorder="1" applyAlignment="1">
      <alignment horizontal="justify" vertical="center" wrapText="1"/>
    </xf>
    <xf numFmtId="0" fontId="41" fillId="0" borderId="55" xfId="2" applyFont="1" applyBorder="1" applyAlignment="1">
      <alignment horizontal="center" vertical="center"/>
    </xf>
    <xf numFmtId="0" fontId="41" fillId="0" borderId="57" xfId="2" applyFont="1" applyBorder="1" applyAlignment="1">
      <alignment horizontal="center" vertical="center"/>
    </xf>
    <xf numFmtId="0" fontId="37" fillId="0" borderId="50" xfId="2" applyFont="1" applyFill="1" applyBorder="1" applyAlignment="1">
      <alignment horizontal="justify" vertical="center" wrapText="1"/>
    </xf>
    <xf numFmtId="0" fontId="37" fillId="0" borderId="30" xfId="2" applyFont="1" applyFill="1" applyBorder="1" applyAlignment="1">
      <alignment horizontal="justify" vertical="center" wrapText="1"/>
    </xf>
    <xf numFmtId="183" fontId="37" fillId="9" borderId="91" xfId="2" applyNumberFormat="1" applyFont="1" applyFill="1" applyBorder="1" applyAlignment="1">
      <alignment horizontal="right" vertical="center"/>
    </xf>
    <xf numFmtId="183" fontId="37" fillId="9" borderId="90" xfId="2" applyNumberFormat="1" applyFont="1" applyFill="1" applyBorder="1" applyAlignment="1">
      <alignment horizontal="right" vertical="center"/>
    </xf>
    <xf numFmtId="183" fontId="37" fillId="0" borderId="90" xfId="2" applyNumberFormat="1" applyFont="1" applyBorder="1" applyAlignment="1">
      <alignment horizontal="right" vertical="center"/>
    </xf>
    <xf numFmtId="183" fontId="37" fillId="0" borderId="89" xfId="2" applyNumberFormat="1" applyFont="1" applyBorder="1" applyAlignment="1">
      <alignment horizontal="right" vertical="center"/>
    </xf>
    <xf numFmtId="179" fontId="37" fillId="7" borderId="10" xfId="2" applyNumberFormat="1" applyFont="1" applyFill="1" applyBorder="1" applyAlignment="1">
      <alignment horizontal="center" vertical="center"/>
    </xf>
    <xf numFmtId="0" fontId="44" fillId="0" borderId="10" xfId="2" applyFont="1" applyFill="1" applyBorder="1" applyAlignment="1">
      <alignment horizontal="justify" vertical="center" wrapText="1"/>
    </xf>
    <xf numFmtId="0" fontId="37" fillId="0" borderId="49" xfId="2" applyFont="1" applyBorder="1" applyAlignment="1">
      <alignment horizontal="left" vertical="top" wrapText="1"/>
    </xf>
    <xf numFmtId="0" fontId="37" fillId="0" borderId="90" xfId="2" applyFont="1" applyBorder="1" applyAlignment="1">
      <alignment horizontal="left" vertical="top" wrapText="1"/>
    </xf>
    <xf numFmtId="0" fontId="37" fillId="0" borderId="89" xfId="2" applyFont="1" applyBorder="1" applyAlignment="1">
      <alignment horizontal="left" vertical="top" wrapText="1"/>
    </xf>
    <xf numFmtId="0" fontId="41" fillId="0" borderId="51" xfId="2" applyFont="1" applyBorder="1" applyAlignment="1">
      <alignment horizontal="center" vertical="center"/>
    </xf>
    <xf numFmtId="0" fontId="41" fillId="0" borderId="48" xfId="2" applyFont="1" applyBorder="1" applyAlignment="1">
      <alignment horizontal="center" vertical="center"/>
    </xf>
    <xf numFmtId="0" fontId="41" fillId="0" borderId="45" xfId="2" applyFont="1" applyBorder="1" applyAlignment="1">
      <alignment horizontal="center" vertical="center"/>
    </xf>
    <xf numFmtId="0" fontId="41" fillId="0" borderId="49" xfId="2" applyFont="1" applyBorder="1" applyAlignment="1">
      <alignment horizontal="center" vertical="center"/>
    </xf>
    <xf numFmtId="0" fontId="41" fillId="0" borderId="89" xfId="2" applyFont="1" applyBorder="1" applyAlignment="1">
      <alignment horizontal="center" vertical="center"/>
    </xf>
    <xf numFmtId="0" fontId="37" fillId="0" borderId="68" xfId="2" applyFont="1" applyFill="1" applyBorder="1" applyAlignment="1">
      <alignment horizontal="justify" vertical="top" wrapText="1"/>
    </xf>
    <xf numFmtId="0" fontId="37" fillId="0" borderId="62" xfId="2" applyFont="1" applyFill="1" applyBorder="1" applyAlignment="1">
      <alignment horizontal="justify" vertical="top" wrapText="1"/>
    </xf>
    <xf numFmtId="0" fontId="37" fillId="0" borderId="55" xfId="2" applyFont="1" applyFill="1" applyBorder="1" applyAlignment="1">
      <alignment horizontal="justify" vertical="center" wrapText="1"/>
    </xf>
    <xf numFmtId="0" fontId="44" fillId="0" borderId="13" xfId="2" applyFont="1" applyBorder="1" applyAlignment="1">
      <alignment horizontal="justify" vertical="center" wrapText="1"/>
    </xf>
    <xf numFmtId="0" fontId="47" fillId="0" borderId="22" xfId="2" applyFont="1" applyBorder="1" applyAlignment="1">
      <alignment horizontal="justify" vertical="center" wrapText="1"/>
    </xf>
    <xf numFmtId="0" fontId="37" fillId="0" borderId="13" xfId="2" applyFont="1" applyBorder="1" applyAlignment="1">
      <alignment horizontal="justify" vertical="center" wrapText="1"/>
    </xf>
    <xf numFmtId="0" fontId="51" fillId="0" borderId="79" xfId="2" applyFont="1" applyBorder="1" applyAlignment="1">
      <alignment horizontal="center" vertical="center"/>
    </xf>
    <xf numFmtId="0" fontId="51" fillId="0" borderId="0" xfId="2" applyFont="1" applyBorder="1" applyAlignment="1">
      <alignment horizontal="center" vertical="center"/>
    </xf>
    <xf numFmtId="0" fontId="51" fillId="0" borderId="78" xfId="2" applyFont="1" applyBorder="1" applyAlignment="1">
      <alignment horizontal="center" vertical="center"/>
    </xf>
    <xf numFmtId="0" fontId="37" fillId="0" borderId="68" xfId="2" applyFont="1" applyFill="1" applyBorder="1" applyAlignment="1">
      <alignment horizontal="justify" vertical="center" wrapText="1"/>
    </xf>
    <xf numFmtId="0" fontId="37" fillId="0" borderId="62" xfId="2" applyFont="1" applyFill="1" applyBorder="1" applyAlignment="1">
      <alignment horizontal="justify" vertical="center" wrapText="1"/>
    </xf>
    <xf numFmtId="0" fontId="37" fillId="0" borderId="10" xfId="2" applyFont="1" applyFill="1" applyBorder="1" applyAlignment="1">
      <alignment horizontal="justify" vertical="center"/>
    </xf>
    <xf numFmtId="0" fontId="37" fillId="0" borderId="13" xfId="2" applyFont="1" applyFill="1" applyBorder="1" applyAlignment="1">
      <alignment horizontal="justify" vertical="center"/>
    </xf>
    <xf numFmtId="0" fontId="37" fillId="0" borderId="66" xfId="2" applyFont="1" applyFill="1" applyBorder="1" applyAlignment="1">
      <alignment horizontal="justify" vertical="center" wrapText="1"/>
    </xf>
    <xf numFmtId="0" fontId="37" fillId="0" borderId="58" xfId="2" applyFont="1" applyFill="1" applyBorder="1" applyAlignment="1">
      <alignment horizontal="justify" vertical="center" wrapText="1"/>
    </xf>
    <xf numFmtId="0" fontId="37" fillId="0" borderId="10" xfId="2" applyFont="1" applyFill="1" applyBorder="1" applyAlignment="1">
      <alignment horizontal="center" vertical="center"/>
    </xf>
    <xf numFmtId="0" fontId="37" fillId="0" borderId="98" xfId="2" applyFont="1" applyBorder="1" applyAlignment="1">
      <alignment horizontal="left" vertical="center" wrapText="1"/>
    </xf>
    <xf numFmtId="0" fontId="37" fillId="0" borderId="97" xfId="2" applyFont="1" applyBorder="1" applyAlignment="1">
      <alignment horizontal="left" vertical="center" wrapText="1"/>
    </xf>
    <xf numFmtId="0" fontId="37" fillId="0" borderId="96" xfId="2" applyFont="1" applyBorder="1" applyAlignment="1">
      <alignment horizontal="left" vertical="center" wrapText="1"/>
    </xf>
    <xf numFmtId="0" fontId="37" fillId="0" borderId="103" xfId="2" applyFont="1" applyBorder="1" applyAlignment="1">
      <alignment horizontal="left" vertical="center" wrapText="1"/>
    </xf>
    <xf numFmtId="0" fontId="37" fillId="0" borderId="102" xfId="2" applyFont="1" applyBorder="1" applyAlignment="1">
      <alignment horizontal="left" vertical="center" wrapText="1"/>
    </xf>
    <xf numFmtId="0" fontId="37" fillId="0" borderId="49" xfId="2" applyFont="1" applyFill="1" applyBorder="1" applyAlignment="1">
      <alignment horizontal="right" vertical="center" wrapText="1"/>
    </xf>
    <xf numFmtId="0" fontId="37" fillId="0" borderId="89" xfId="2" applyFont="1" applyFill="1" applyBorder="1" applyAlignment="1">
      <alignment horizontal="right" vertical="center"/>
    </xf>
    <xf numFmtId="0" fontId="37" fillId="0" borderId="51" xfId="2" applyFont="1" applyBorder="1" applyAlignment="1">
      <alignment horizontal="center" vertical="center"/>
    </xf>
    <xf numFmtId="0" fontId="37" fillId="0" borderId="48" xfId="2" applyFont="1" applyBorder="1" applyAlignment="1">
      <alignment horizontal="center" vertical="center"/>
    </xf>
    <xf numFmtId="0" fontId="37" fillId="0" borderId="95" xfId="2" applyFont="1" applyBorder="1" applyAlignment="1">
      <alignment horizontal="center" vertical="center" wrapText="1"/>
    </xf>
    <xf numFmtId="0" fontId="37" fillId="0" borderId="66" xfId="2" applyFont="1" applyBorder="1" applyAlignment="1">
      <alignment horizontal="center" vertical="center"/>
    </xf>
    <xf numFmtId="0" fontId="37" fillId="0" borderId="94" xfId="2" applyFont="1" applyBorder="1" applyAlignment="1">
      <alignment horizontal="center" vertical="center"/>
    </xf>
    <xf numFmtId="0" fontId="37" fillId="0" borderId="18" xfId="2" applyFont="1" applyBorder="1" applyAlignment="1">
      <alignment horizontal="center" vertical="center" wrapText="1"/>
    </xf>
    <xf numFmtId="0" fontId="37" fillId="0" borderId="18" xfId="2" applyFont="1" applyBorder="1" applyAlignment="1">
      <alignment horizontal="center" vertical="center"/>
    </xf>
    <xf numFmtId="0" fontId="37" fillId="0" borderId="10" xfId="2" applyFont="1" applyBorder="1" applyAlignment="1">
      <alignment horizontal="left" vertical="center"/>
    </xf>
    <xf numFmtId="0" fontId="37" fillId="0" borderId="25" xfId="2" applyFont="1" applyBorder="1" applyAlignment="1">
      <alignment horizontal="center" vertical="center"/>
    </xf>
    <xf numFmtId="0" fontId="37" fillId="0" borderId="30" xfId="2" applyFont="1" applyBorder="1" applyAlignment="1">
      <alignment horizontal="center" vertical="center"/>
    </xf>
    <xf numFmtId="0" fontId="37" fillId="0" borderId="30" xfId="2" applyFont="1" applyBorder="1" applyAlignment="1">
      <alignment horizontal="left" vertical="center"/>
    </xf>
    <xf numFmtId="0" fontId="37" fillId="0" borderId="31" xfId="2" applyFont="1" applyBorder="1" applyAlignment="1">
      <alignment horizontal="left" vertical="center"/>
    </xf>
    <xf numFmtId="0" fontId="37" fillId="0" borderId="10" xfId="2" applyFont="1" applyBorder="1" applyAlignment="1">
      <alignment horizontal="center" vertical="center" shrinkToFit="1"/>
    </xf>
    <xf numFmtId="0" fontId="42" fillId="0" borderId="10" xfId="2" applyFont="1" applyFill="1" applyBorder="1" applyAlignment="1">
      <alignment horizontal="center" vertical="center"/>
    </xf>
    <xf numFmtId="0" fontId="38" fillId="0" borderId="25" xfId="2" applyFont="1" applyBorder="1" applyAlignment="1">
      <alignment horizontal="center" vertical="center" wrapText="1"/>
    </xf>
    <xf numFmtId="0" fontId="38" fillId="0" borderId="30" xfId="2" applyFont="1" applyBorder="1" applyAlignment="1">
      <alignment horizontal="center" vertical="center" wrapText="1"/>
    </xf>
    <xf numFmtId="0" fontId="43" fillId="0" borderId="0" xfId="2" applyFont="1" applyBorder="1" applyAlignment="1">
      <alignment horizontal="center" vertical="center" wrapText="1"/>
    </xf>
    <xf numFmtId="0" fontId="39" fillId="0" borderId="0" xfId="2" applyFont="1" applyFill="1" applyAlignment="1">
      <alignment horizontal="center" vertical="center"/>
    </xf>
    <xf numFmtId="0" fontId="41" fillId="0" borderId="29" xfId="2" applyFont="1" applyBorder="1" applyAlignment="1">
      <alignment horizontal="center" vertical="center"/>
    </xf>
    <xf numFmtId="0" fontId="37" fillId="0" borderId="39" xfId="2" applyFont="1" applyBorder="1" applyAlignment="1">
      <alignment horizontal="left" vertical="center"/>
    </xf>
    <xf numFmtId="0" fontId="37" fillId="0" borderId="66" xfId="2" applyFont="1" applyBorder="1" applyAlignment="1">
      <alignment horizontal="left" vertical="center"/>
    </xf>
    <xf numFmtId="0" fontId="37" fillId="0" borderId="111" xfId="2" applyFont="1" applyBorder="1" applyAlignment="1">
      <alignment horizontal="center" vertical="center"/>
    </xf>
    <xf numFmtId="0" fontId="37" fillId="0" borderId="112" xfId="2" applyFont="1" applyBorder="1" applyAlignment="1">
      <alignment horizontal="center" vertical="center"/>
    </xf>
    <xf numFmtId="0" fontId="37" fillId="0" borderId="49" xfId="2" applyFont="1" applyFill="1" applyBorder="1" applyAlignment="1">
      <alignment horizontal="right" vertical="center"/>
    </xf>
    <xf numFmtId="0" fontId="37" fillId="0" borderId="104" xfId="2" applyFont="1" applyFill="1" applyBorder="1" applyAlignment="1">
      <alignment horizontal="right" vertical="center"/>
    </xf>
    <xf numFmtId="0" fontId="37" fillId="0" borderId="46" xfId="2" applyFont="1" applyBorder="1" applyAlignment="1">
      <alignment horizontal="center" vertical="center"/>
    </xf>
    <xf numFmtId="0" fontId="37" fillId="0" borderId="25" xfId="2" applyFont="1" applyFill="1" applyBorder="1" applyAlignment="1">
      <alignment horizontal="center" vertical="center"/>
    </xf>
    <xf numFmtId="0" fontId="37" fillId="0" borderId="30" xfId="2" applyFont="1" applyFill="1" applyBorder="1" applyAlignment="1">
      <alignment horizontal="center" vertical="center"/>
    </xf>
    <xf numFmtId="0" fontId="37" fillId="0" borderId="10" xfId="2" applyFont="1" applyBorder="1" applyAlignment="1">
      <alignment horizontal="left" vertical="top"/>
    </xf>
    <xf numFmtId="0" fontId="37" fillId="0" borderId="17" xfId="2" applyFont="1" applyBorder="1" applyAlignment="1">
      <alignment horizontal="center" vertical="center" wrapText="1"/>
    </xf>
    <xf numFmtId="0" fontId="37" fillId="0" borderId="10" xfId="2" applyFont="1" applyBorder="1" applyAlignment="1">
      <alignment horizontal="center" vertical="center" wrapText="1"/>
    </xf>
    <xf numFmtId="0" fontId="37" fillId="0" borderId="10" xfId="2" applyFont="1" applyBorder="1" applyAlignment="1">
      <alignment horizontal="center" vertical="top"/>
    </xf>
    <xf numFmtId="0" fontId="37" fillId="0" borderId="19" xfId="2" applyFont="1" applyBorder="1" applyAlignment="1">
      <alignment horizontal="center" vertical="center"/>
    </xf>
    <xf numFmtId="0" fontId="37" fillId="0" borderId="95" xfId="2" applyFont="1" applyBorder="1" applyAlignment="1">
      <alignment horizontal="center" vertical="center"/>
    </xf>
    <xf numFmtId="0" fontId="37" fillId="9" borderId="109" xfId="2" applyFont="1" applyFill="1" applyBorder="1" applyAlignment="1">
      <alignment horizontal="center" vertical="center"/>
    </xf>
    <xf numFmtId="0" fontId="37" fillId="9" borderId="108" xfId="2" applyFont="1" applyFill="1" applyBorder="1" applyAlignment="1">
      <alignment horizontal="center" vertical="center"/>
    </xf>
    <xf numFmtId="188" fontId="37" fillId="9" borderId="106" xfId="2" applyNumberFormat="1" applyFont="1" applyFill="1" applyBorder="1" applyAlignment="1">
      <alignment horizontal="center" vertical="center"/>
    </xf>
    <xf numFmtId="188" fontId="37" fillId="9" borderId="107" xfId="2" applyNumberFormat="1" applyFont="1" applyFill="1" applyBorder="1" applyAlignment="1">
      <alignment horizontal="center" vertical="center"/>
    </xf>
    <xf numFmtId="188" fontId="37" fillId="9" borderId="105" xfId="2" applyNumberFormat="1" applyFont="1" applyFill="1" applyBorder="1" applyAlignment="1">
      <alignment horizontal="center" vertical="center"/>
    </xf>
    <xf numFmtId="183" fontId="37" fillId="6" borderId="104" xfId="2" applyNumberFormat="1" applyFont="1" applyFill="1" applyBorder="1" applyAlignment="1">
      <alignment horizontal="right" vertical="center"/>
    </xf>
    <xf numFmtId="0" fontId="37" fillId="0" borderId="110" xfId="2" applyFont="1" applyBorder="1" applyAlignment="1">
      <alignment horizontal="center" vertical="center"/>
    </xf>
    <xf numFmtId="0" fontId="37" fillId="0" borderId="25" xfId="2" applyFont="1" applyBorder="1" applyAlignment="1">
      <alignment horizontal="center" vertical="center" shrinkToFit="1"/>
    </xf>
    <xf numFmtId="0" fontId="37" fillId="0" borderId="30" xfId="2" applyFont="1" applyBorder="1" applyAlignment="1">
      <alignment horizontal="center" vertical="center" shrinkToFit="1"/>
    </xf>
    <xf numFmtId="0" fontId="37" fillId="0" borderId="84" xfId="2" applyFont="1" applyBorder="1" applyAlignment="1">
      <alignment horizontal="center" vertical="center"/>
    </xf>
    <xf numFmtId="0" fontId="41" fillId="0" borderId="12" xfId="2" applyFont="1" applyBorder="1" applyAlignment="1">
      <alignment horizontal="center" vertical="center"/>
    </xf>
    <xf numFmtId="179" fontId="37" fillId="0" borderId="31" xfId="2" applyNumberFormat="1" applyFont="1" applyFill="1" applyBorder="1" applyAlignment="1">
      <alignment horizontal="center" vertical="center"/>
    </xf>
    <xf numFmtId="0" fontId="41" fillId="0" borderId="104" xfId="2" applyFont="1" applyBorder="1" applyAlignment="1">
      <alignment horizontal="center" vertical="center"/>
    </xf>
    <xf numFmtId="0" fontId="37" fillId="0" borderId="93" xfId="2" applyFont="1" applyBorder="1" applyAlignment="1">
      <alignment horizontal="justify" vertical="center" wrapText="1"/>
    </xf>
    <xf numFmtId="0" fontId="37" fillId="0" borderId="98" xfId="2" applyFont="1" applyBorder="1" applyAlignment="1">
      <alignment horizontal="left" vertical="center"/>
    </xf>
    <xf numFmtId="0" fontId="37" fillId="0" borderId="97" xfId="2" applyFont="1" applyBorder="1" applyAlignment="1">
      <alignment horizontal="left" vertical="center"/>
    </xf>
    <xf numFmtId="0" fontId="37" fillId="0" borderId="96" xfId="2" applyFont="1" applyBorder="1" applyAlignment="1">
      <alignment horizontal="left" vertical="center"/>
    </xf>
    <xf numFmtId="179" fontId="37" fillId="0" borderId="30" xfId="2" applyNumberFormat="1" applyFont="1" applyBorder="1" applyAlignment="1">
      <alignment horizontal="center" vertical="center"/>
    </xf>
    <xf numFmtId="0" fontId="41" fillId="0" borderId="46" xfId="2" applyFont="1" applyBorder="1" applyAlignment="1">
      <alignment horizontal="center" vertical="center"/>
    </xf>
    <xf numFmtId="187" fontId="37" fillId="0" borderId="31" xfId="2" applyNumberFormat="1" applyFont="1" applyBorder="1" applyAlignment="1">
      <alignment horizontal="center" vertical="center"/>
    </xf>
    <xf numFmtId="179" fontId="37" fillId="0" borderId="31" xfId="2" applyNumberFormat="1" applyFont="1" applyBorder="1" applyAlignment="1">
      <alignment horizontal="center" vertical="center"/>
    </xf>
    <xf numFmtId="186" fontId="37" fillId="11" borderId="30" xfId="2" applyNumberFormat="1" applyFont="1" applyFill="1" applyBorder="1" applyAlignment="1">
      <alignment horizontal="center" vertical="center"/>
    </xf>
    <xf numFmtId="0" fontId="37" fillId="0" borderId="68" xfId="2" applyFont="1" applyBorder="1" applyAlignment="1">
      <alignment horizontal="justify" vertical="center" wrapText="1"/>
    </xf>
    <xf numFmtId="0" fontId="37" fillId="0" borderId="62" xfId="2" applyFont="1" applyBorder="1" applyAlignment="1">
      <alignment horizontal="justify" vertical="center" wrapText="1"/>
    </xf>
    <xf numFmtId="0" fontId="37" fillId="0" borderId="18" xfId="2" applyFont="1" applyBorder="1" applyAlignment="1">
      <alignment horizontal="left" vertical="center" wrapText="1"/>
    </xf>
    <xf numFmtId="0" fontId="44" fillId="0" borderId="50" xfId="2" applyFont="1" applyBorder="1" applyAlignment="1">
      <alignment horizontal="left" vertical="center" wrapText="1"/>
    </xf>
    <xf numFmtId="0" fontId="45" fillId="0" borderId="50" xfId="2" applyFont="1" applyBorder="1" applyAlignment="1">
      <alignment horizontal="center" vertical="center"/>
    </xf>
    <xf numFmtId="0" fontId="45" fillId="0" borderId="6" xfId="2" applyFont="1" applyBorder="1" applyAlignment="1">
      <alignment horizontal="center" vertical="center"/>
    </xf>
    <xf numFmtId="0" fontId="44" fillId="0" borderId="22" xfId="2" applyFont="1" applyBorder="1" applyAlignment="1">
      <alignment horizontal="justify" vertical="center" wrapText="1"/>
    </xf>
    <xf numFmtId="0" fontId="37" fillId="0" borderId="61" xfId="2" applyFont="1" applyBorder="1" applyAlignment="1">
      <alignment horizontal="center" vertical="center"/>
    </xf>
    <xf numFmtId="0" fontId="37" fillId="0" borderId="13" xfId="2" applyFont="1" applyBorder="1" applyAlignment="1">
      <alignment horizontal="center" vertical="center" wrapText="1"/>
    </xf>
    <xf numFmtId="0" fontId="37" fillId="0" borderId="23" xfId="2" applyFont="1" applyBorder="1">
      <alignment vertical="center"/>
    </xf>
    <xf numFmtId="0" fontId="37" fillId="0" borderId="13" xfId="2" applyFont="1" applyBorder="1" applyAlignment="1">
      <alignment horizontal="right" vertical="center"/>
    </xf>
    <xf numFmtId="0" fontId="37" fillId="0" borderId="22" xfId="2" applyFont="1" applyBorder="1" applyAlignment="1">
      <alignment horizontal="right" vertical="center"/>
    </xf>
    <xf numFmtId="186" fontId="37" fillId="11" borderId="21" xfId="2" applyNumberFormat="1" applyFont="1" applyFill="1" applyBorder="1" applyAlignment="1">
      <alignment horizontal="center" vertical="center"/>
    </xf>
    <xf numFmtId="186" fontId="37" fillId="11" borderId="3" xfId="2" applyNumberFormat="1" applyFont="1" applyFill="1" applyBorder="1" applyAlignment="1">
      <alignment horizontal="center" vertical="center"/>
    </xf>
    <xf numFmtId="186" fontId="37" fillId="11" borderId="87" xfId="2" applyNumberFormat="1" applyFont="1" applyFill="1" applyBorder="1" applyAlignment="1">
      <alignment horizontal="center" vertical="center"/>
    </xf>
    <xf numFmtId="186" fontId="37" fillId="11" borderId="8" xfId="2" applyNumberFormat="1" applyFont="1" applyFill="1" applyBorder="1" applyAlignment="1">
      <alignment horizontal="center" vertical="center"/>
    </xf>
    <xf numFmtId="186" fontId="37" fillId="11" borderId="86" xfId="2" applyNumberFormat="1" applyFont="1" applyFill="1" applyBorder="1" applyAlignment="1">
      <alignment horizontal="center" vertical="center"/>
    </xf>
    <xf numFmtId="186" fontId="37" fillId="11" borderId="16" xfId="2" applyNumberFormat="1" applyFont="1" applyFill="1" applyBorder="1" applyAlignment="1">
      <alignment horizontal="center" vertical="center"/>
    </xf>
    <xf numFmtId="0" fontId="37" fillId="0" borderId="91" xfId="2" applyFont="1" applyBorder="1" applyAlignment="1">
      <alignment horizontal="left" vertical="top" wrapText="1"/>
    </xf>
    <xf numFmtId="0" fontId="37" fillId="0" borderId="0" xfId="2" applyFont="1" applyFill="1" applyAlignment="1">
      <alignment horizontal="left" vertical="center"/>
    </xf>
    <xf numFmtId="0" fontId="41" fillId="0" borderId="44" xfId="2" applyFont="1" applyBorder="1" applyAlignment="1">
      <alignment horizontal="center" vertical="center"/>
    </xf>
    <xf numFmtId="183" fontId="37" fillId="7" borderId="21" xfId="2" applyNumberFormat="1" applyFont="1" applyFill="1" applyBorder="1" applyAlignment="1">
      <alignment horizontal="center" vertical="center"/>
    </xf>
    <xf numFmtId="183" fontId="37" fillId="7" borderId="3" xfId="2" applyNumberFormat="1" applyFont="1" applyFill="1" applyBorder="1" applyAlignment="1">
      <alignment horizontal="center" vertical="center"/>
    </xf>
    <xf numFmtId="183" fontId="37" fillId="7" borderId="87" xfId="2" applyNumberFormat="1" applyFont="1" applyFill="1" applyBorder="1" applyAlignment="1">
      <alignment horizontal="center" vertical="center"/>
    </xf>
    <xf numFmtId="183" fontId="37" fillId="7" borderId="8" xfId="2" applyNumberFormat="1" applyFont="1" applyFill="1" applyBorder="1" applyAlignment="1">
      <alignment horizontal="center" vertical="center"/>
    </xf>
    <xf numFmtId="183" fontId="37" fillId="7" borderId="86" xfId="2" applyNumberFormat="1" applyFont="1" applyFill="1" applyBorder="1" applyAlignment="1">
      <alignment horizontal="center" vertical="center"/>
    </xf>
    <xf numFmtId="183" fontId="37" fillId="7" borderId="16" xfId="2" applyNumberFormat="1" applyFont="1" applyFill="1" applyBorder="1" applyAlignment="1">
      <alignment horizontal="center" vertical="center"/>
    </xf>
    <xf numFmtId="0" fontId="37" fillId="0" borderId="51" xfId="2" applyFont="1" applyBorder="1" applyAlignment="1">
      <alignment horizontal="justify" vertical="center" wrapText="1"/>
    </xf>
    <xf numFmtId="0" fontId="37" fillId="0" borderId="55" xfId="2" applyFont="1" applyBorder="1" applyAlignment="1">
      <alignment horizontal="justify" vertical="center" wrapText="1"/>
    </xf>
    <xf numFmtId="186" fontId="37" fillId="11" borderId="31" xfId="2" applyNumberFormat="1" applyFont="1" applyFill="1" applyBorder="1" applyAlignment="1">
      <alignment horizontal="center" vertical="center"/>
    </xf>
    <xf numFmtId="0" fontId="44" fillId="10" borderId="62" xfId="3" applyNumberFormat="1" applyFont="1" applyFill="1" applyBorder="1" applyAlignment="1">
      <alignment horizontal="left" vertical="center" wrapText="1"/>
    </xf>
    <xf numFmtId="0" fontId="44" fillId="10" borderId="61" xfId="3" applyNumberFormat="1" applyFont="1" applyFill="1" applyBorder="1" applyAlignment="1">
      <alignment horizontal="left" vertical="center" wrapText="1"/>
    </xf>
    <xf numFmtId="0" fontId="44" fillId="10" borderId="60" xfId="3" applyNumberFormat="1" applyFont="1" applyFill="1" applyBorder="1" applyAlignment="1">
      <alignment horizontal="left" vertical="center" wrapText="1"/>
    </xf>
    <xf numFmtId="0" fontId="44" fillId="10" borderId="7" xfId="3" applyNumberFormat="1" applyFont="1" applyFill="1" applyBorder="1" applyAlignment="1">
      <alignment horizontal="left" vertical="center" wrapText="1"/>
    </xf>
    <xf numFmtId="0" fontId="44" fillId="10" borderId="0" xfId="3" applyNumberFormat="1" applyFont="1" applyFill="1" applyBorder="1" applyAlignment="1">
      <alignment horizontal="left" vertical="center" wrapText="1"/>
    </xf>
    <xf numFmtId="0" fontId="44" fillId="10" borderId="27" xfId="3" applyNumberFormat="1" applyFont="1" applyFill="1" applyBorder="1" applyAlignment="1">
      <alignment horizontal="left" vertical="center" wrapText="1"/>
    </xf>
    <xf numFmtId="0" fontId="44" fillId="10" borderId="58" xfId="3" applyNumberFormat="1" applyFont="1" applyFill="1" applyBorder="1" applyAlignment="1">
      <alignment horizontal="left" vertical="center" wrapText="1"/>
    </xf>
    <xf numFmtId="0" fontId="44" fillId="10" borderId="29" xfId="3" applyNumberFormat="1" applyFont="1" applyFill="1" applyBorder="1" applyAlignment="1">
      <alignment horizontal="left" vertical="center" wrapText="1"/>
    </xf>
    <xf numFmtId="0" fontId="44" fillId="10" borderId="59" xfId="3" applyNumberFormat="1" applyFont="1" applyFill="1" applyBorder="1" applyAlignment="1">
      <alignment horizontal="left" vertical="center" wrapText="1"/>
    </xf>
    <xf numFmtId="0" fontId="44" fillId="10" borderId="7" xfId="3" applyFont="1" applyFill="1" applyBorder="1" applyAlignment="1">
      <alignment horizontal="center" vertical="center" wrapText="1"/>
    </xf>
    <xf numFmtId="0" fontId="44" fillId="10" borderId="58" xfId="3" applyFont="1" applyFill="1" applyBorder="1" applyAlignment="1">
      <alignment horizontal="center" vertical="center" wrapText="1"/>
    </xf>
    <xf numFmtId="0" fontId="44" fillId="10" borderId="10" xfId="3" applyFont="1" applyFill="1" applyBorder="1" applyAlignment="1">
      <alignment horizontal="left" vertical="center" wrapText="1"/>
    </xf>
    <xf numFmtId="0" fontId="44" fillId="0" borderId="10" xfId="3" applyFont="1" applyFill="1" applyBorder="1" applyAlignment="1">
      <alignment horizontal="center" vertical="center" wrapText="1"/>
    </xf>
    <xf numFmtId="0" fontId="47" fillId="10" borderId="66" xfId="3" applyNumberFormat="1" applyFont="1" applyFill="1" applyBorder="1" applyAlignment="1">
      <alignment horizontal="center" vertical="top"/>
    </xf>
    <xf numFmtId="0" fontId="47" fillId="10" borderId="10" xfId="3" applyNumberFormat="1" applyFont="1" applyFill="1" applyBorder="1" applyAlignment="1">
      <alignment horizontal="center" vertical="top"/>
    </xf>
    <xf numFmtId="0" fontId="57" fillId="3" borderId="10" xfId="3" applyFont="1" applyFill="1" applyBorder="1" applyAlignment="1">
      <alignment horizontal="center" vertical="center"/>
    </xf>
    <xf numFmtId="0" fontId="44" fillId="10" borderId="68" xfId="3" applyFont="1" applyFill="1" applyBorder="1" applyAlignment="1">
      <alignment horizontal="left" vertical="center" wrapText="1"/>
    </xf>
    <xf numFmtId="0" fontId="44" fillId="10" borderId="62" xfId="3" applyFont="1" applyFill="1" applyBorder="1" applyAlignment="1">
      <alignment horizontal="left" vertical="center" wrapText="1"/>
    </xf>
    <xf numFmtId="0" fontId="44" fillId="10" borderId="61" xfId="3" applyFont="1" applyFill="1" applyBorder="1" applyAlignment="1">
      <alignment horizontal="left" vertical="center" wrapText="1"/>
    </xf>
    <xf numFmtId="0" fontId="44" fillId="10" borderId="60" xfId="3" applyFont="1" applyFill="1" applyBorder="1" applyAlignment="1">
      <alignment horizontal="left" vertical="center" wrapText="1"/>
    </xf>
    <xf numFmtId="0" fontId="44" fillId="10" borderId="7" xfId="3" applyFont="1" applyFill="1" applyBorder="1" applyAlignment="1">
      <alignment horizontal="left" vertical="center" wrapText="1"/>
    </xf>
    <xf numFmtId="0" fontId="44" fillId="10" borderId="0" xfId="3" applyFont="1" applyFill="1" applyBorder="1" applyAlignment="1">
      <alignment horizontal="left" vertical="center" wrapText="1"/>
    </xf>
    <xf numFmtId="0" fontId="44" fillId="10" borderId="27" xfId="3" applyFont="1" applyFill="1" applyBorder="1" applyAlignment="1">
      <alignment horizontal="left" vertical="center" wrapText="1"/>
    </xf>
    <xf numFmtId="0" fontId="44" fillId="10" borderId="58" xfId="3" applyFont="1" applyFill="1" applyBorder="1" applyAlignment="1">
      <alignment horizontal="left" vertical="center" wrapText="1"/>
    </xf>
    <xf numFmtId="0" fontId="44" fillId="10" borderId="29" xfId="3" applyFont="1" applyFill="1" applyBorder="1" applyAlignment="1">
      <alignment horizontal="left" vertical="center" wrapText="1"/>
    </xf>
    <xf numFmtId="0" fontId="44" fillId="10" borderId="59" xfId="3" applyFont="1" applyFill="1" applyBorder="1" applyAlignment="1">
      <alignment horizontal="left" vertical="center" wrapText="1"/>
    </xf>
    <xf numFmtId="0" fontId="57" fillId="0" borderId="62" xfId="3" applyFont="1" applyBorder="1" applyAlignment="1">
      <alignment horizontal="center" vertical="center"/>
    </xf>
    <xf numFmtId="0" fontId="57" fillId="0" borderId="61" xfId="3" applyFont="1" applyBorder="1" applyAlignment="1">
      <alignment horizontal="center" vertical="center"/>
    </xf>
    <xf numFmtId="0" fontId="57" fillId="0" borderId="60" xfId="3" applyFont="1" applyBorder="1" applyAlignment="1">
      <alignment horizontal="center" vertical="center"/>
    </xf>
    <xf numFmtId="0" fontId="57" fillId="0" borderId="7" xfId="3" applyFont="1" applyBorder="1" applyAlignment="1">
      <alignment horizontal="center" vertical="center"/>
    </xf>
    <xf numFmtId="0" fontId="57" fillId="0" borderId="0" xfId="3" applyFont="1" applyBorder="1" applyAlignment="1">
      <alignment horizontal="center" vertical="center"/>
    </xf>
    <xf numFmtId="0" fontId="57" fillId="0" borderId="27" xfId="3" applyFont="1" applyBorder="1" applyAlignment="1">
      <alignment horizontal="center" vertical="center"/>
    </xf>
    <xf numFmtId="0" fontId="57" fillId="0" borderId="58" xfId="3" applyFont="1" applyBorder="1" applyAlignment="1">
      <alignment horizontal="center" vertical="center"/>
    </xf>
    <xf numFmtId="0" fontId="57" fillId="0" borderId="29" xfId="3" applyFont="1" applyBorder="1" applyAlignment="1">
      <alignment horizontal="center" vertical="center"/>
    </xf>
    <xf numFmtId="0" fontId="57" fillId="0" borderId="59" xfId="3" applyFont="1" applyBorder="1" applyAlignment="1">
      <alignment horizontal="center" vertical="center"/>
    </xf>
    <xf numFmtId="0" fontId="44" fillId="10" borderId="0" xfId="3" applyFont="1" applyFill="1" applyAlignment="1">
      <alignment horizontal="left" vertical="center" wrapText="1"/>
    </xf>
    <xf numFmtId="0" fontId="54" fillId="0" borderId="13" xfId="3" applyFont="1" applyFill="1" applyBorder="1" applyAlignment="1">
      <alignment horizontal="center" vertical="center"/>
    </xf>
    <xf numFmtId="0" fontId="54" fillId="0" borderId="22" xfId="3" applyFont="1" applyFill="1" applyBorder="1" applyAlignment="1">
      <alignment horizontal="center" vertical="center"/>
    </xf>
    <xf numFmtId="0" fontId="54" fillId="0" borderId="12" xfId="3" applyFont="1" applyFill="1" applyBorder="1" applyAlignment="1">
      <alignment horizontal="center" vertical="center"/>
    </xf>
    <xf numFmtId="0" fontId="44" fillId="10" borderId="62" xfId="3" applyFont="1" applyFill="1" applyBorder="1" applyAlignment="1">
      <alignment vertical="center" wrapText="1"/>
    </xf>
    <xf numFmtId="0" fontId="44" fillId="10" borderId="61" xfId="3" applyFont="1" applyFill="1" applyBorder="1" applyAlignment="1">
      <alignment vertical="center" wrapText="1"/>
    </xf>
    <xf numFmtId="0" fontId="44" fillId="10" borderId="60" xfId="3" applyFont="1" applyFill="1" applyBorder="1" applyAlignment="1">
      <alignment vertical="center" wrapText="1"/>
    </xf>
    <xf numFmtId="0" fontId="44" fillId="10" borderId="7" xfId="3" applyFont="1" applyFill="1" applyBorder="1" applyAlignment="1">
      <alignment vertical="center" wrapText="1"/>
    </xf>
    <xf numFmtId="0" fontId="44" fillId="10" borderId="0" xfId="3" applyFont="1" applyFill="1" applyAlignment="1">
      <alignment vertical="center" wrapText="1"/>
    </xf>
    <xf numFmtId="0" fontId="44" fillId="10" borderId="27" xfId="3" applyFont="1" applyFill="1" applyBorder="1" applyAlignment="1">
      <alignment vertical="center" wrapText="1"/>
    </xf>
    <xf numFmtId="0" fontId="44" fillId="10" borderId="58" xfId="3" applyFont="1" applyFill="1" applyBorder="1" applyAlignment="1">
      <alignment vertical="center" wrapText="1"/>
    </xf>
    <xf numFmtId="0" fontId="44" fillId="10" borderId="29" xfId="3" applyFont="1" applyFill="1" applyBorder="1" applyAlignment="1">
      <alignment vertical="center" wrapText="1"/>
    </xf>
    <xf numFmtId="0" fontId="44" fillId="10" borderId="59" xfId="3" applyFont="1" applyFill="1" applyBorder="1" applyAlignment="1">
      <alignment vertical="center" wrapText="1"/>
    </xf>
    <xf numFmtId="0" fontId="57" fillId="0" borderId="62" xfId="3" applyFont="1" applyFill="1" applyBorder="1" applyAlignment="1">
      <alignment horizontal="center" vertical="center"/>
    </xf>
    <xf numFmtId="0" fontId="57" fillId="0" borderId="61" xfId="3" applyFont="1" applyFill="1" applyBorder="1" applyAlignment="1">
      <alignment horizontal="center" vertical="center"/>
    </xf>
    <xf numFmtId="0" fontId="57" fillId="0" borderId="60" xfId="3" applyFont="1" applyFill="1" applyBorder="1" applyAlignment="1">
      <alignment horizontal="center" vertical="center"/>
    </xf>
    <xf numFmtId="0" fontId="57" fillId="0" borderId="7" xfId="3" applyFont="1" applyFill="1" applyBorder="1" applyAlignment="1">
      <alignment horizontal="center" vertical="center"/>
    </xf>
    <xf numFmtId="0" fontId="57" fillId="0" borderId="0" xfId="3" applyFont="1" applyFill="1" applyBorder="1" applyAlignment="1">
      <alignment horizontal="center" vertical="center"/>
    </xf>
    <xf numFmtId="0" fontId="57" fillId="0" borderId="27" xfId="3" applyFont="1" applyFill="1" applyBorder="1" applyAlignment="1">
      <alignment horizontal="center" vertical="center"/>
    </xf>
    <xf numFmtId="0" fontId="57" fillId="0" borderId="58" xfId="3" applyFont="1" applyFill="1" applyBorder="1" applyAlignment="1">
      <alignment horizontal="center" vertical="center"/>
    </xf>
    <xf numFmtId="0" fontId="57" fillId="0" borderId="29" xfId="3" applyFont="1" applyFill="1" applyBorder="1" applyAlignment="1">
      <alignment horizontal="center" vertical="center"/>
    </xf>
    <xf numFmtId="0" fontId="57" fillId="0" borderId="59" xfId="3" applyFont="1" applyFill="1" applyBorder="1" applyAlignment="1">
      <alignment horizontal="center" vertical="center"/>
    </xf>
    <xf numFmtId="0" fontId="54" fillId="10" borderId="58" xfId="3" applyFont="1" applyFill="1" applyBorder="1" applyAlignment="1">
      <alignment horizontal="left" vertical="center" wrapText="1"/>
    </xf>
    <xf numFmtId="0" fontId="54" fillId="10" borderId="29" xfId="3" applyFont="1" applyFill="1" applyBorder="1" applyAlignment="1">
      <alignment horizontal="left" vertical="center" wrapText="1"/>
    </xf>
    <xf numFmtId="0" fontId="54" fillId="10" borderId="59" xfId="3" applyFont="1" applyFill="1" applyBorder="1" applyAlignment="1">
      <alignment horizontal="left" vertical="center" wrapText="1"/>
    </xf>
    <xf numFmtId="0" fontId="54" fillId="0" borderId="58" xfId="3" applyFont="1" applyBorder="1" applyAlignment="1">
      <alignment horizontal="center" vertical="center"/>
    </xf>
    <xf numFmtId="0" fontId="54" fillId="0" borderId="29" xfId="3" applyFont="1" applyBorder="1" applyAlignment="1">
      <alignment horizontal="center" vertical="center"/>
    </xf>
    <xf numFmtId="0" fontId="54" fillId="0" borderId="59" xfId="3" applyFont="1" applyBorder="1" applyAlignment="1">
      <alignment horizontal="center" vertical="center"/>
    </xf>
    <xf numFmtId="0" fontId="47" fillId="10" borderId="58" xfId="3" applyFont="1" applyFill="1" applyBorder="1" applyAlignment="1">
      <alignment horizontal="left" vertical="center" wrapText="1"/>
    </xf>
    <xf numFmtId="0" fontId="47" fillId="10" borderId="29" xfId="3" applyFont="1" applyFill="1" applyBorder="1" applyAlignment="1">
      <alignment horizontal="left" vertical="center" wrapText="1"/>
    </xf>
    <xf numFmtId="0" fontId="57" fillId="0" borderId="10" xfId="3" applyFont="1" applyBorder="1" applyAlignment="1">
      <alignment horizontal="center" vertical="center"/>
    </xf>
    <xf numFmtId="0" fontId="44" fillId="10" borderId="66" xfId="3" applyFont="1" applyFill="1" applyBorder="1" applyAlignment="1">
      <alignment horizontal="left" vertical="center" wrapText="1"/>
    </xf>
    <xf numFmtId="0" fontId="59" fillId="0" borderId="10" xfId="3" applyFont="1" applyBorder="1" applyAlignment="1">
      <alignment horizontal="left" vertical="top"/>
    </xf>
    <xf numFmtId="0" fontId="53" fillId="0" borderId="0" xfId="3" applyNumberFormat="1" applyFont="1" applyAlignment="1">
      <alignment horizontal="center"/>
    </xf>
    <xf numFmtId="0" fontId="47" fillId="10" borderId="10" xfId="3" applyNumberFormat="1" applyFont="1" applyFill="1" applyBorder="1" applyAlignment="1">
      <alignment horizontal="center" vertical="center"/>
    </xf>
    <xf numFmtId="0" fontId="44" fillId="10" borderId="10" xfId="3" applyNumberFormat="1" applyFont="1" applyFill="1" applyBorder="1" applyAlignment="1">
      <alignment horizontal="left" vertical="center" wrapText="1"/>
    </xf>
    <xf numFmtId="0" fontId="57" fillId="0" borderId="66" xfId="3" applyFont="1" applyBorder="1" applyAlignment="1">
      <alignment horizontal="center"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0" fontId="15" fillId="3" borderId="0" xfId="0" applyFont="1" applyFill="1" applyBorder="1" applyAlignment="1" applyProtection="1">
      <alignment horizontal="center" vertical="center"/>
    </xf>
    <xf numFmtId="177" fontId="15" fillId="3" borderId="0"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xf numFmtId="0" fontId="23" fillId="0" borderId="29" xfId="2" applyFont="1" applyBorder="1" applyAlignment="1">
      <alignment horizontal="center" vertical="center"/>
    </xf>
    <xf numFmtId="0" fontId="23" fillId="0" borderId="0" xfId="2" applyFont="1" applyBorder="1" applyAlignment="1">
      <alignment horizontal="center" vertical="center"/>
    </xf>
    <xf numFmtId="0" fontId="26" fillId="0" borderId="29" xfId="2" applyFont="1" applyBorder="1" applyAlignment="1">
      <alignment horizontal="left" vertical="center" wrapText="1"/>
    </xf>
    <xf numFmtId="0" fontId="20" fillId="0" borderId="10" xfId="2" applyBorder="1" applyAlignment="1">
      <alignment horizontal="left" vertical="center" wrapText="1"/>
    </xf>
    <xf numFmtId="0" fontId="20" fillId="0" borderId="10" xfId="2" applyBorder="1" applyAlignment="1">
      <alignment horizontal="center" vertical="center" wrapText="1"/>
    </xf>
    <xf numFmtId="0" fontId="20" fillId="0" borderId="62" xfId="2" applyBorder="1" applyAlignment="1">
      <alignment horizontal="center" vertical="center" wrapText="1"/>
    </xf>
    <xf numFmtId="0" fontId="20" fillId="0" borderId="61" xfId="2" applyBorder="1" applyAlignment="1">
      <alignment horizontal="center" vertical="center" wrapText="1"/>
    </xf>
    <xf numFmtId="0" fontId="20" fillId="0" borderId="60" xfId="2" applyBorder="1" applyAlignment="1">
      <alignment horizontal="center" vertical="center" wrapText="1"/>
    </xf>
    <xf numFmtId="0" fontId="20" fillId="0" borderId="58" xfId="2" applyBorder="1" applyAlignment="1">
      <alignment horizontal="center" vertical="center" wrapText="1"/>
    </xf>
    <xf numFmtId="0" fontId="20" fillId="0" borderId="29" xfId="2" applyBorder="1" applyAlignment="1">
      <alignment horizontal="center" vertical="center" wrapText="1"/>
    </xf>
    <xf numFmtId="0" fontId="20" fillId="0" borderId="59" xfId="2" applyBorder="1" applyAlignment="1">
      <alignment horizontal="center" vertical="center" wrapText="1"/>
    </xf>
    <xf numFmtId="0" fontId="20" fillId="0" borderId="13" xfId="2" applyBorder="1" applyAlignment="1">
      <alignment horizontal="left" vertical="center" wrapText="1"/>
    </xf>
    <xf numFmtId="0" fontId="20" fillId="0" borderId="22" xfId="2" applyBorder="1" applyAlignment="1">
      <alignment horizontal="left" vertical="center" wrapText="1"/>
    </xf>
    <xf numFmtId="0" fontId="20" fillId="0" borderId="7" xfId="2" applyBorder="1" applyAlignment="1">
      <alignment horizontal="left" vertical="center"/>
    </xf>
    <xf numFmtId="0" fontId="20" fillId="0" borderId="0" xfId="2" applyBorder="1" applyAlignment="1">
      <alignment horizontal="left" vertical="center"/>
    </xf>
    <xf numFmtId="0" fontId="20" fillId="0" borderId="27" xfId="2" applyBorder="1" applyAlignment="1">
      <alignment horizontal="left" vertical="center"/>
    </xf>
    <xf numFmtId="0" fontId="21" fillId="0" borderId="0" xfId="2" applyFont="1" applyBorder="1" applyAlignment="1">
      <alignment horizontal="center" vertical="center"/>
    </xf>
    <xf numFmtId="0" fontId="21" fillId="0" borderId="27" xfId="2" applyFont="1" applyBorder="1" applyAlignment="1">
      <alignment horizontal="center" vertical="center"/>
    </xf>
    <xf numFmtId="0" fontId="25" fillId="0" borderId="7" xfId="2" applyFont="1" applyBorder="1" applyAlignment="1">
      <alignment horizontal="center" vertical="center" shrinkToFit="1"/>
    </xf>
    <xf numFmtId="0" fontId="20" fillId="0" borderId="0" xfId="2" applyBorder="1" applyAlignment="1">
      <alignment horizontal="center" vertical="center" shrinkToFit="1"/>
    </xf>
    <xf numFmtId="0" fontId="20" fillId="0" borderId="27" xfId="2" applyBorder="1" applyAlignment="1">
      <alignment horizontal="center" vertical="center" shrinkToFit="1"/>
    </xf>
    <xf numFmtId="0" fontId="20" fillId="0" borderId="7" xfId="2" applyBorder="1" applyAlignment="1">
      <alignment horizontal="center" vertical="center" shrinkToFit="1"/>
    </xf>
    <xf numFmtId="0" fontId="20" fillId="0" borderId="12" xfId="2" applyBorder="1" applyAlignment="1">
      <alignment horizontal="left" vertical="center" wrapText="1"/>
    </xf>
    <xf numFmtId="0" fontId="20" fillId="0" borderId="61" xfId="2" applyBorder="1" applyAlignment="1">
      <alignment horizontal="left" vertical="center" wrapText="1"/>
    </xf>
    <xf numFmtId="0" fontId="26" fillId="0" borderId="0" xfId="2" applyFont="1" applyBorder="1" applyAlignment="1">
      <alignment horizontal="left" vertical="center" wrapText="1"/>
    </xf>
    <xf numFmtId="0" fontId="20" fillId="0" borderId="62" xfId="2" applyBorder="1" applyAlignment="1">
      <alignment horizontal="left" vertical="center"/>
    </xf>
    <xf numFmtId="0" fontId="20" fillId="0" borderId="61" xfId="2" applyBorder="1" applyAlignment="1">
      <alignment horizontal="left" vertical="center"/>
    </xf>
    <xf numFmtId="0" fontId="20" fillId="0" borderId="60" xfId="2" applyBorder="1" applyAlignment="1">
      <alignment horizontal="left" vertical="center"/>
    </xf>
    <xf numFmtId="0" fontId="21" fillId="0" borderId="61" xfId="2" applyFont="1" applyBorder="1" applyAlignment="1">
      <alignment horizontal="center" vertical="center"/>
    </xf>
    <xf numFmtId="0" fontId="21" fillId="0" borderId="60" xfId="2" applyFont="1" applyBorder="1" applyAlignment="1">
      <alignment horizontal="center" vertical="center"/>
    </xf>
    <xf numFmtId="0" fontId="21" fillId="0" borderId="29" xfId="2" applyFont="1" applyBorder="1" applyAlignment="1">
      <alignment vertical="center" shrinkToFit="1"/>
    </xf>
    <xf numFmtId="0" fontId="20" fillId="0" borderId="29" xfId="2" applyBorder="1" applyAlignment="1">
      <alignment vertical="center" shrinkToFit="1"/>
    </xf>
    <xf numFmtId="0" fontId="20" fillId="0" borderId="59" xfId="2" applyBorder="1" applyAlignment="1">
      <alignment vertical="center" shrinkToFit="1"/>
    </xf>
    <xf numFmtId="0" fontId="21" fillId="0" borderId="71" xfId="2" applyFont="1" applyBorder="1" applyAlignment="1">
      <alignment horizontal="center" vertical="center"/>
    </xf>
    <xf numFmtId="183" fontId="21" fillId="6" borderId="20" xfId="2" applyNumberFormat="1" applyFont="1" applyFill="1" applyBorder="1" applyAlignment="1">
      <alignment horizontal="right" vertical="center"/>
    </xf>
    <xf numFmtId="183" fontId="21" fillId="6" borderId="42" xfId="2" applyNumberFormat="1" applyFont="1" applyFill="1" applyBorder="1" applyAlignment="1">
      <alignment horizontal="right" vertical="center"/>
    </xf>
    <xf numFmtId="0" fontId="20" fillId="0" borderId="0" xfId="2" applyBorder="1" applyAlignment="1">
      <alignment horizontal="left" vertical="center" wrapText="1"/>
    </xf>
    <xf numFmtId="0" fontId="21" fillId="0" borderId="73" xfId="2" applyFont="1" applyBorder="1" applyAlignment="1">
      <alignment horizontal="center" vertical="center" wrapText="1"/>
    </xf>
    <xf numFmtId="0" fontId="20" fillId="0" borderId="73" xfId="2" applyBorder="1" applyAlignment="1">
      <alignment horizontal="center" vertical="center"/>
    </xf>
    <xf numFmtId="0" fontId="20" fillId="0" borderId="60" xfId="2" applyBorder="1" applyAlignment="1">
      <alignment horizontal="center" vertical="center"/>
    </xf>
    <xf numFmtId="0" fontId="20" fillId="0" borderId="59" xfId="2" applyBorder="1" applyAlignment="1">
      <alignment horizontal="center" vertical="center"/>
    </xf>
    <xf numFmtId="0" fontId="23" fillId="0" borderId="0" xfId="2" applyFont="1" applyAlignment="1">
      <alignment horizontal="center" vertical="center"/>
    </xf>
    <xf numFmtId="0" fontId="20" fillId="0" borderId="62" xfId="2" applyBorder="1" applyAlignment="1">
      <alignment horizontal="left" vertical="center" wrapText="1"/>
    </xf>
    <xf numFmtId="0" fontId="20" fillId="0" borderId="60" xfId="2" applyBorder="1" applyAlignment="1">
      <alignment horizontal="left" vertical="center" wrapText="1"/>
    </xf>
    <xf numFmtId="0" fontId="20" fillId="0" borderId="58" xfId="2" applyBorder="1" applyAlignment="1">
      <alignment horizontal="left" vertical="center" wrapText="1"/>
    </xf>
    <xf numFmtId="0" fontId="20" fillId="0" borderId="29" xfId="2" applyBorder="1" applyAlignment="1">
      <alignment horizontal="left" vertical="center" wrapText="1"/>
    </xf>
    <xf numFmtId="0" fontId="20" fillId="0" borderId="59" xfId="2" applyBorder="1" applyAlignment="1">
      <alignment horizontal="left" vertical="center" wrapText="1"/>
    </xf>
    <xf numFmtId="0" fontId="21" fillId="0" borderId="62" xfId="2" applyFont="1" applyBorder="1" applyAlignment="1">
      <alignment horizontal="left" vertical="center"/>
    </xf>
    <xf numFmtId="182" fontId="20" fillId="0" borderId="29" xfId="2" applyNumberFormat="1" applyBorder="1" applyAlignment="1">
      <alignment horizontal="right" vertical="center" shrinkToFit="1"/>
    </xf>
    <xf numFmtId="182" fontId="20" fillId="0" borderId="59" xfId="2" applyNumberFormat="1" applyBorder="1" applyAlignment="1">
      <alignment horizontal="right" vertical="center" shrinkToFit="1"/>
    </xf>
    <xf numFmtId="0" fontId="20" fillId="0" borderId="13" xfId="2" applyBorder="1" applyAlignment="1">
      <alignment horizontal="center" vertical="center"/>
    </xf>
    <xf numFmtId="0" fontId="20" fillId="0" borderId="22" xfId="2" applyBorder="1" applyAlignment="1">
      <alignment horizontal="center" vertical="center"/>
    </xf>
    <xf numFmtId="0" fontId="21" fillId="0" borderId="13" xfId="2" applyFont="1" applyBorder="1" applyAlignment="1">
      <alignment horizontal="center" vertical="center"/>
    </xf>
    <xf numFmtId="0" fontId="21" fillId="0" borderId="22" xfId="2" applyFont="1" applyBorder="1" applyAlignment="1">
      <alignment horizontal="center" vertical="center"/>
    </xf>
    <xf numFmtId="0" fontId="21" fillId="0" borderId="59" xfId="2" applyFont="1" applyBorder="1" applyAlignment="1">
      <alignment horizontal="center" vertical="center"/>
    </xf>
    <xf numFmtId="0" fontId="31" fillId="0" borderId="0" xfId="2" applyFont="1" applyAlignment="1">
      <alignment horizontal="center" vertical="center"/>
    </xf>
    <xf numFmtId="0" fontId="20" fillId="0" borderId="63" xfId="2" applyBorder="1" applyAlignment="1">
      <alignment horizontal="center" vertical="center"/>
    </xf>
    <xf numFmtId="0" fontId="20" fillId="0" borderId="0" xfId="2" applyAlignment="1">
      <alignment horizontal="left" vertical="center" wrapText="1"/>
    </xf>
    <xf numFmtId="0" fontId="20" fillId="0" borderId="68" xfId="2" applyBorder="1" applyAlignment="1">
      <alignment horizontal="right" vertical="top"/>
    </xf>
    <xf numFmtId="0" fontId="20" fillId="0" borderId="66" xfId="2" applyBorder="1" applyAlignment="1">
      <alignment horizontal="right" vertical="top"/>
    </xf>
    <xf numFmtId="0" fontId="20" fillId="0" borderId="68" xfId="2" applyBorder="1" applyAlignment="1">
      <alignment horizontal="center" vertical="center" wrapText="1"/>
    </xf>
    <xf numFmtId="0" fontId="20" fillId="0" borderId="66" xfId="2" applyBorder="1" applyAlignment="1">
      <alignment horizontal="center" vertical="center"/>
    </xf>
    <xf numFmtId="0" fontId="27" fillId="0" borderId="10" xfId="2" applyFont="1" applyBorder="1" applyAlignment="1">
      <alignment horizontal="center" vertical="center"/>
    </xf>
    <xf numFmtId="0" fontId="28" fillId="0" borderId="22" xfId="2" applyFont="1" applyBorder="1" applyAlignment="1">
      <alignment horizontal="center" vertical="center" wrapText="1"/>
    </xf>
    <xf numFmtId="0" fontId="27" fillId="0" borderId="22" xfId="2" applyFont="1" applyBorder="1" applyAlignment="1">
      <alignment horizontal="center" vertical="center" wrapText="1"/>
    </xf>
    <xf numFmtId="0" fontId="20" fillId="0" borderId="68" xfId="2" applyBorder="1" applyAlignment="1">
      <alignment horizontal="center" vertical="center"/>
    </xf>
    <xf numFmtId="0" fontId="34" fillId="0" borderId="0" xfId="2" applyFont="1" applyAlignment="1">
      <alignment horizontal="center" vertical="center"/>
    </xf>
    <xf numFmtId="0" fontId="20" fillId="0" borderId="13" xfId="2" applyBorder="1" applyAlignment="1">
      <alignment horizontal="center" vertical="center" shrinkToFit="1"/>
    </xf>
    <xf numFmtId="0" fontId="20" fillId="0" borderId="22" xfId="2" applyBorder="1" applyAlignment="1">
      <alignment vertical="center" shrinkToFit="1"/>
    </xf>
    <xf numFmtId="0" fontId="20" fillId="0" borderId="12" xfId="2" applyBorder="1" applyAlignment="1">
      <alignment vertical="center" shrinkToFit="1"/>
    </xf>
    <xf numFmtId="0" fontId="20" fillId="0" borderId="22" xfId="2" applyBorder="1" applyAlignment="1">
      <alignment horizontal="left" vertical="center"/>
    </xf>
    <xf numFmtId="0" fontId="20" fillId="0" borderId="12" xfId="2" applyBorder="1" applyAlignment="1">
      <alignment horizontal="left" vertical="center"/>
    </xf>
    <xf numFmtId="0" fontId="20" fillId="0" borderId="0" xfId="2" applyBorder="1" applyAlignment="1">
      <alignment vertical="center" wrapText="1"/>
    </xf>
    <xf numFmtId="0" fontId="20" fillId="0" borderId="0" xfId="2" applyAlignment="1">
      <alignment vertical="center" wrapText="1"/>
    </xf>
    <xf numFmtId="0" fontId="20" fillId="0" borderId="62" xfId="2" applyBorder="1" applyAlignment="1">
      <alignment horizontal="center" vertical="center"/>
    </xf>
    <xf numFmtId="0" fontId="20" fillId="0" borderId="61" xfId="2" applyBorder="1" applyAlignment="1">
      <alignment horizontal="center" vertical="center"/>
    </xf>
    <xf numFmtId="0" fontId="20" fillId="0" borderId="7" xfId="2" applyBorder="1" applyAlignment="1">
      <alignment horizontal="center" vertical="center"/>
    </xf>
    <xf numFmtId="0" fontId="20" fillId="0" borderId="0" xfId="2" applyBorder="1" applyAlignment="1">
      <alignment horizontal="center" vertical="center"/>
    </xf>
    <xf numFmtId="0" fontId="27" fillId="0" borderId="27" xfId="2" applyFont="1" applyBorder="1" applyAlignment="1">
      <alignment horizontal="center" vertical="center"/>
    </xf>
    <xf numFmtId="0" fontId="20" fillId="0" borderId="58" xfId="2" applyBorder="1" applyAlignment="1">
      <alignment horizontal="center" vertical="center"/>
    </xf>
    <xf numFmtId="0" fontId="20" fillId="0" borderId="29" xfId="2" applyBorder="1" applyAlignment="1">
      <alignment horizontal="center" vertical="center"/>
    </xf>
    <xf numFmtId="0" fontId="21" fillId="0" borderId="62" xfId="2" applyFont="1" applyBorder="1" applyAlignment="1">
      <alignment horizontal="center" vertical="center"/>
    </xf>
    <xf numFmtId="0" fontId="20" fillId="0" borderId="61" xfId="2" applyBorder="1" applyAlignment="1">
      <alignment vertical="center"/>
    </xf>
    <xf numFmtId="0" fontId="21" fillId="0" borderId="7" xfId="2" applyFont="1" applyBorder="1" applyAlignment="1">
      <alignment horizontal="right" vertical="center"/>
    </xf>
    <xf numFmtId="0" fontId="27" fillId="0" borderId="0" xfId="2" applyFont="1" applyAlignment="1">
      <alignment horizontal="right" vertical="center"/>
    </xf>
    <xf numFmtId="182" fontId="21" fillId="0" borderId="0" xfId="2" applyNumberFormat="1" applyFont="1" applyBorder="1" applyAlignment="1">
      <alignment horizontal="center" vertical="center"/>
    </xf>
    <xf numFmtId="182" fontId="27" fillId="0" borderId="0" xfId="2" applyNumberFormat="1" applyFont="1" applyAlignment="1">
      <alignment horizontal="center" vertical="center"/>
    </xf>
    <xf numFmtId="182" fontId="27" fillId="0" borderId="27" xfId="2" applyNumberFormat="1" applyFont="1" applyBorder="1" applyAlignment="1">
      <alignment horizontal="center" vertical="center"/>
    </xf>
    <xf numFmtId="0" fontId="21" fillId="0" borderId="58" xfId="2" applyFont="1" applyBorder="1" applyAlignment="1">
      <alignment horizontal="right" vertical="center"/>
    </xf>
    <xf numFmtId="0" fontId="20" fillId="0" borderId="29" xfId="2" applyBorder="1" applyAlignment="1">
      <alignment horizontal="right" vertical="center"/>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4" fillId="3" borderId="0" xfId="0" applyFont="1" applyFill="1" applyAlignment="1">
      <alignment horizontal="left" vertical="center"/>
    </xf>
  </cellXfs>
  <cellStyles count="5">
    <cellStyle name="桁区切り" xfId="1" builtinId="6"/>
    <cellStyle name="桁区切り 2" xfId="4"/>
    <cellStyle name="標準" xfId="0" builtinId="0"/>
    <cellStyle name="標準 2" xfId="2"/>
    <cellStyle name="標準 2 2" xfId="3"/>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w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13</xdr:col>
      <xdr:colOff>1</xdr:colOff>
      <xdr:row>43</xdr:row>
      <xdr:rowOff>114300</xdr:rowOff>
    </xdr:from>
    <xdr:to>
      <xdr:col>14</xdr:col>
      <xdr:colOff>38101</xdr:colOff>
      <xdr:row>43</xdr:row>
      <xdr:rowOff>115888</xdr:rowOff>
    </xdr:to>
    <xdr:cxnSp macro="">
      <xdr:nvCxnSpPr>
        <xdr:cNvPr id="2" name="直線矢印コネクタ 1"/>
        <xdr:cNvCxnSpPr/>
      </xdr:nvCxnSpPr>
      <xdr:spPr>
        <a:xfrm rot="10800000">
          <a:off x="8915401" y="8515350"/>
          <a:ext cx="723900" cy="1588"/>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38100</xdr:colOff>
      <xdr:row>43</xdr:row>
      <xdr:rowOff>114299</xdr:rowOff>
    </xdr:from>
    <xdr:to>
      <xdr:col>14</xdr:col>
      <xdr:colOff>38100</xdr:colOff>
      <xdr:row>48</xdr:row>
      <xdr:rowOff>0</xdr:rowOff>
    </xdr:to>
    <xdr:cxnSp macro="">
      <xdr:nvCxnSpPr>
        <xdr:cNvPr id="3" name="直線コネクタ 2"/>
        <xdr:cNvCxnSpPr/>
      </xdr:nvCxnSpPr>
      <xdr:spPr>
        <a:xfrm rot="5400000">
          <a:off x="9267824" y="8886825"/>
          <a:ext cx="74295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66675</xdr:colOff>
      <xdr:row>69</xdr:row>
      <xdr:rowOff>47625</xdr:rowOff>
    </xdr:from>
    <xdr:to>
      <xdr:col>0</xdr:col>
      <xdr:colOff>285750</xdr:colOff>
      <xdr:row>69</xdr:row>
      <xdr:rowOff>219075</xdr:rowOff>
    </xdr:to>
    <xdr:pic>
      <xdr:nvPicPr>
        <xdr:cNvPr id="4"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3763625"/>
          <a:ext cx="2190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48</xdr:row>
      <xdr:rowOff>66675</xdr:rowOff>
    </xdr:from>
    <xdr:to>
      <xdr:col>0</xdr:col>
      <xdr:colOff>247650</xdr:colOff>
      <xdr:row>48</xdr:row>
      <xdr:rowOff>238125</xdr:rowOff>
    </xdr:to>
    <xdr:pic>
      <xdr:nvPicPr>
        <xdr:cNvPr id="6"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324975"/>
          <a:ext cx="21907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108698</xdr:colOff>
      <xdr:row>26</xdr:row>
      <xdr:rowOff>44265</xdr:rowOff>
    </xdr:from>
    <xdr:to>
      <xdr:col>0</xdr:col>
      <xdr:colOff>327773</xdr:colOff>
      <xdr:row>26</xdr:row>
      <xdr:rowOff>215715</xdr:rowOff>
    </xdr:to>
    <xdr:pic>
      <xdr:nvPicPr>
        <xdr:cNvPr id="7"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98" y="10790706"/>
          <a:ext cx="2190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351</xdr:row>
      <xdr:rowOff>0</xdr:rowOff>
    </xdr:from>
    <xdr:to>
      <xdr:col>1</xdr:col>
      <xdr:colOff>38100</xdr:colOff>
      <xdr:row>353</xdr:row>
      <xdr:rowOff>200025</xdr:rowOff>
    </xdr:to>
    <xdr:sp macro="" textlink="">
      <xdr:nvSpPr>
        <xdr:cNvPr id="8" name="AutoShape 3"/>
        <xdr:cNvSpPr>
          <a:spLocks noChangeArrowheads="1"/>
        </xdr:cNvSpPr>
      </xdr:nvSpPr>
      <xdr:spPr bwMode="auto">
        <a:xfrm>
          <a:off x="28575" y="78867000"/>
          <a:ext cx="695325" cy="514350"/>
        </a:xfrm>
        <a:prstGeom prst="irregularSeal1">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ＭＳ ゴシック"/>
              <a:ea typeface="ＭＳ ゴシック"/>
            </a:rPr>
            <a:t>注意</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0</xdr:col>
      <xdr:colOff>57150</xdr:colOff>
      <xdr:row>75</xdr:row>
      <xdr:rowOff>57150</xdr:rowOff>
    </xdr:from>
    <xdr:to>
      <xdr:col>0</xdr:col>
      <xdr:colOff>276225</xdr:colOff>
      <xdr:row>75</xdr:row>
      <xdr:rowOff>228600</xdr:rowOff>
    </xdr:to>
    <xdr:pic>
      <xdr:nvPicPr>
        <xdr:cNvPr id="9" name="Picture 1" descr="MCj0411320000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4973300"/>
          <a:ext cx="21907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114300</xdr:colOff>
          <xdr:row>22</xdr:row>
          <xdr:rowOff>104775</xdr:rowOff>
        </xdr:from>
        <xdr:to>
          <xdr:col>6</xdr:col>
          <xdr:colOff>85725</xdr:colOff>
          <xdr:row>22</xdr:row>
          <xdr:rowOff>314325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22</xdr:row>
          <xdr:rowOff>114300</xdr:rowOff>
        </xdr:from>
        <xdr:to>
          <xdr:col>10</xdr:col>
          <xdr:colOff>133350</xdr:colOff>
          <xdr:row>22</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123825</xdr:colOff>
      <xdr:row>151</xdr:row>
      <xdr:rowOff>523875</xdr:rowOff>
    </xdr:from>
    <xdr:to>
      <xdr:col>14</xdr:col>
      <xdr:colOff>133350</xdr:colOff>
      <xdr:row>151</xdr:row>
      <xdr:rowOff>3886200</xdr:rowOff>
    </xdr:to>
    <xdr:pic>
      <xdr:nvPicPr>
        <xdr:cNvPr id="13" name="図 12"/>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13" r="784" b="1596"/>
        <a:stretch/>
      </xdr:blipFill>
      <xdr:spPr bwMode="auto">
        <a:xfrm>
          <a:off x="762000" y="98317050"/>
          <a:ext cx="5648325" cy="3362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114300</xdr:colOff>
      <xdr:row>201</xdr:row>
      <xdr:rowOff>485776</xdr:rowOff>
    </xdr:from>
    <xdr:to>
      <xdr:col>14</xdr:col>
      <xdr:colOff>219075</xdr:colOff>
      <xdr:row>201</xdr:row>
      <xdr:rowOff>3476626</xdr:rowOff>
    </xdr:to>
    <xdr:pic>
      <xdr:nvPicPr>
        <xdr:cNvPr id="15" name="図 14"/>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941" r="1098" b="945"/>
        <a:stretch/>
      </xdr:blipFill>
      <xdr:spPr bwMode="auto">
        <a:xfrm>
          <a:off x="752475" y="128644651"/>
          <a:ext cx="5743575" cy="2990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504826</xdr:colOff>
      <xdr:row>225</xdr:row>
      <xdr:rowOff>190501</xdr:rowOff>
    </xdr:from>
    <xdr:to>
      <xdr:col>13</xdr:col>
      <xdr:colOff>66676</xdr:colOff>
      <xdr:row>225</xdr:row>
      <xdr:rowOff>2076450</xdr:rowOff>
    </xdr:to>
    <xdr:pic>
      <xdr:nvPicPr>
        <xdr:cNvPr id="18" name="図 1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04826" y="138083926"/>
          <a:ext cx="5410200" cy="18859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466726</xdr:colOff>
      <xdr:row>225</xdr:row>
      <xdr:rowOff>2686050</xdr:rowOff>
    </xdr:from>
    <xdr:to>
      <xdr:col>13</xdr:col>
      <xdr:colOff>9526</xdr:colOff>
      <xdr:row>225</xdr:row>
      <xdr:rowOff>4953000</xdr:rowOff>
    </xdr:to>
    <xdr:pic>
      <xdr:nvPicPr>
        <xdr:cNvPr id="19" name="図 18"/>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66726" y="132378450"/>
          <a:ext cx="539115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261098</xdr:colOff>
      <xdr:row>13</xdr:row>
      <xdr:rowOff>186017</xdr:rowOff>
    </xdr:from>
    <xdr:to>
      <xdr:col>14</xdr:col>
      <xdr:colOff>262779</xdr:colOff>
      <xdr:row>16</xdr:row>
      <xdr:rowOff>166965</xdr:rowOff>
    </xdr:to>
    <xdr:sp macro="" textlink="">
      <xdr:nvSpPr>
        <xdr:cNvPr id="16" name="AutoShape 19"/>
        <xdr:cNvSpPr>
          <a:spLocks noChangeArrowheads="1"/>
        </xdr:cNvSpPr>
      </xdr:nvSpPr>
      <xdr:spPr bwMode="auto">
        <a:xfrm>
          <a:off x="4823573" y="5072342"/>
          <a:ext cx="1716181" cy="609598"/>
        </a:xfrm>
        <a:prstGeom prst="wedgeEllipseCallout">
          <a:avLst>
            <a:gd name="adj1" fmla="val 57018"/>
            <a:gd name="adj2" fmla="val 70704"/>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a:latin typeface="UD デジタル 教科書体 N-R" panose="02020400000000000000" pitchFamily="17" charset="-128"/>
              <a:ea typeface="UD デジタル 教科書体 N-R" panose="02020400000000000000" pitchFamily="17" charset="-128"/>
            </a:rPr>
            <a:t>プルダウンで選択</a:t>
          </a:r>
          <a:endParaRPr lang="en-US" altLang="ja-JP">
            <a:latin typeface="UD デジタル 教科書体 N-R" panose="02020400000000000000" pitchFamily="17" charset="-128"/>
            <a:ea typeface="UD デジタル 教科書体 N-R" panose="02020400000000000000" pitchFamily="17" charset="-128"/>
          </a:endParaRPr>
        </a:p>
        <a:p>
          <a:pPr algn="ctr" rtl="0">
            <a:lnSpc>
              <a:spcPts val="1200"/>
            </a:lnSpc>
            <a:defRPr sz="1000"/>
          </a:pPr>
          <a:r>
            <a:rPr lang="ja-JP" altLang="en-US">
              <a:latin typeface="UD デジタル 教科書体 N-R" panose="02020400000000000000" pitchFamily="17" charset="-128"/>
              <a:ea typeface="UD デジタル 教科書体 N-R" panose="02020400000000000000" pitchFamily="17" charset="-128"/>
            </a:rPr>
            <a:t>してください。</a:t>
          </a:r>
        </a:p>
      </xdr:txBody>
    </xdr:sp>
    <xdr:clientData/>
  </xdr:twoCellAnchor>
  <xdr:twoCellAnchor>
    <xdr:from>
      <xdr:col>0</xdr:col>
      <xdr:colOff>11206</xdr:colOff>
      <xdr:row>14</xdr:row>
      <xdr:rowOff>78439</xdr:rowOff>
    </xdr:from>
    <xdr:to>
      <xdr:col>3</xdr:col>
      <xdr:colOff>80682</xdr:colOff>
      <xdr:row>16</xdr:row>
      <xdr:rowOff>200962</xdr:rowOff>
    </xdr:to>
    <xdr:sp macro="" textlink="">
      <xdr:nvSpPr>
        <xdr:cNvPr id="17" name="AutoShape 12"/>
        <xdr:cNvSpPr>
          <a:spLocks noChangeArrowheads="1"/>
        </xdr:cNvSpPr>
      </xdr:nvSpPr>
      <xdr:spPr bwMode="auto">
        <a:xfrm>
          <a:off x="11206" y="5345204"/>
          <a:ext cx="2209800" cy="369052"/>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１．人員基準について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33618</xdr:colOff>
      <xdr:row>77</xdr:row>
      <xdr:rowOff>168088</xdr:rowOff>
    </xdr:from>
    <xdr:to>
      <xdr:col>4</xdr:col>
      <xdr:colOff>309843</xdr:colOff>
      <xdr:row>79</xdr:row>
      <xdr:rowOff>201705</xdr:rowOff>
    </xdr:to>
    <xdr:sp macro="" textlink="">
      <xdr:nvSpPr>
        <xdr:cNvPr id="20" name="AutoShape 16"/>
        <xdr:cNvSpPr>
          <a:spLocks noChangeArrowheads="1"/>
        </xdr:cNvSpPr>
      </xdr:nvSpPr>
      <xdr:spPr bwMode="auto">
        <a:xfrm>
          <a:off x="33618" y="30950647"/>
          <a:ext cx="2752725" cy="414617"/>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２．運営基準について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twoCellAnchor>
    <xdr:from>
      <xdr:col>0</xdr:col>
      <xdr:colOff>0</xdr:colOff>
      <xdr:row>204</xdr:row>
      <xdr:rowOff>302559</xdr:rowOff>
    </xdr:from>
    <xdr:to>
      <xdr:col>6</xdr:col>
      <xdr:colOff>280147</xdr:colOff>
      <xdr:row>206</xdr:row>
      <xdr:rowOff>36038</xdr:rowOff>
    </xdr:to>
    <xdr:sp macro="" textlink="">
      <xdr:nvSpPr>
        <xdr:cNvPr id="21" name="AutoShape 17"/>
        <xdr:cNvSpPr>
          <a:spLocks noChangeArrowheads="1"/>
        </xdr:cNvSpPr>
      </xdr:nvSpPr>
      <xdr:spPr bwMode="auto">
        <a:xfrm>
          <a:off x="0" y="125617941"/>
          <a:ext cx="3429000" cy="383421"/>
        </a:xfrm>
        <a:prstGeom prst="bevel">
          <a:avLst>
            <a:gd name="adj" fmla="val 12500"/>
          </a:avLst>
        </a:prstGeom>
        <a:solidFill>
          <a:srgbClr val="C0C0C0">
            <a:alpha val="49001"/>
          </a:srgbClr>
        </a:solidFill>
        <a:ln w="9525">
          <a:solidFill>
            <a:srgbClr val="000000"/>
          </a:solidFill>
          <a:miter lim="800000"/>
          <a:headEnd/>
          <a:tailEnd/>
        </a:ln>
      </xdr:spPr>
      <xdr:txBody>
        <a:bodyPr vertOverflow="clip" wrap="square" lIns="75600" tIns="36000" rIns="75600" bIns="0" anchor="t" upright="1"/>
        <a:lstStyle/>
        <a:p>
          <a:pPr algn="l" rtl="0">
            <a:defRPr sz="1000"/>
          </a:pPr>
          <a:r>
            <a:rPr lang="ja-JP" altLang="en-US" sz="1400" b="1" i="0" u="none" strike="noStrike" baseline="0">
              <a:solidFill>
                <a:srgbClr val="000000"/>
              </a:solidFill>
              <a:latin typeface="ＭＳ ゴシック"/>
              <a:ea typeface="ＭＳ ゴシック"/>
            </a:rPr>
            <a:t>３．介護報酬の算定について</a:t>
          </a:r>
          <a:endParaRPr lang="ja-JP" altLang="en-US" sz="16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381001</xdr:colOff>
      <xdr:row>10</xdr:row>
      <xdr:rowOff>28575</xdr:rowOff>
    </xdr:from>
    <xdr:to>
      <xdr:col>3</xdr:col>
      <xdr:colOff>495301</xdr:colOff>
      <xdr:row>11</xdr:row>
      <xdr:rowOff>161925</xdr:rowOff>
    </xdr:to>
    <xdr:sp macro="" textlink="">
      <xdr:nvSpPr>
        <xdr:cNvPr id="2" name="左大かっこ 1"/>
        <xdr:cNvSpPr/>
      </xdr:nvSpPr>
      <xdr:spPr>
        <a:xfrm>
          <a:off x="2438401" y="174307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10</xdr:row>
      <xdr:rowOff>0</xdr:rowOff>
    </xdr:from>
    <xdr:to>
      <xdr:col>8</xdr:col>
      <xdr:colOff>588645</xdr:colOff>
      <xdr:row>11</xdr:row>
      <xdr:rowOff>161925</xdr:rowOff>
    </xdr:to>
    <xdr:sp macro="" textlink="">
      <xdr:nvSpPr>
        <xdr:cNvPr id="3" name="右大かっこ 2"/>
        <xdr:cNvSpPr/>
      </xdr:nvSpPr>
      <xdr:spPr>
        <a:xfrm>
          <a:off x="6000751" y="171450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47626</xdr:colOff>
      <xdr:row>101</xdr:row>
      <xdr:rowOff>47625</xdr:rowOff>
    </xdr:from>
    <xdr:to>
      <xdr:col>7</xdr:col>
      <xdr:colOff>104776</xdr:colOff>
      <xdr:row>101</xdr:row>
      <xdr:rowOff>495302</xdr:rowOff>
    </xdr:to>
    <xdr:sp macro="" textlink="">
      <xdr:nvSpPr>
        <xdr:cNvPr id="4" name="左大かっこ 3"/>
        <xdr:cNvSpPr/>
      </xdr:nvSpPr>
      <xdr:spPr>
        <a:xfrm>
          <a:off x="4848226" y="17535525"/>
          <a:ext cx="57150" cy="123827"/>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647700</xdr:colOff>
      <xdr:row>101</xdr:row>
      <xdr:rowOff>28575</xdr:rowOff>
    </xdr:from>
    <xdr:to>
      <xdr:col>8</xdr:col>
      <xdr:colOff>693419</xdr:colOff>
      <xdr:row>101</xdr:row>
      <xdr:rowOff>504823</xdr:rowOff>
    </xdr:to>
    <xdr:sp macro="" textlink="">
      <xdr:nvSpPr>
        <xdr:cNvPr id="5" name="右大かっこ 4"/>
        <xdr:cNvSpPr/>
      </xdr:nvSpPr>
      <xdr:spPr>
        <a:xfrm>
          <a:off x="6134100" y="17516475"/>
          <a:ext cx="36194" cy="142873"/>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9</xdr:row>
          <xdr:rowOff>0</xdr:rowOff>
        </xdr:from>
        <xdr:to>
          <xdr:col>5</xdr:col>
          <xdr:colOff>228600</xdr:colOff>
          <xdr:row>10</xdr:row>
          <xdr:rowOff>19050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8</xdr:row>
          <xdr:rowOff>266700</xdr:rowOff>
        </xdr:from>
        <xdr:to>
          <xdr:col>3</xdr:col>
          <xdr:colOff>714375</xdr:colOff>
          <xdr:row>10</xdr:row>
          <xdr:rowOff>9525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52</xdr:row>
          <xdr:rowOff>76200</xdr:rowOff>
        </xdr:from>
        <xdr:to>
          <xdr:col>3</xdr:col>
          <xdr:colOff>666750</xdr:colOff>
          <xdr:row>52</xdr:row>
          <xdr:rowOff>285750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485775</xdr:colOff>
          <xdr:row>52</xdr:row>
          <xdr:rowOff>76200</xdr:rowOff>
        </xdr:from>
        <xdr:to>
          <xdr:col>5</xdr:col>
          <xdr:colOff>66675</xdr:colOff>
          <xdr:row>52</xdr:row>
          <xdr:rowOff>285750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100</xdr:row>
          <xdr:rowOff>9525</xdr:rowOff>
        </xdr:from>
        <xdr:to>
          <xdr:col>7</xdr:col>
          <xdr:colOff>85725</xdr:colOff>
          <xdr:row>100</xdr:row>
          <xdr:rowOff>219075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100</xdr:row>
          <xdr:rowOff>9525</xdr:rowOff>
        </xdr:from>
        <xdr:to>
          <xdr:col>8</xdr:col>
          <xdr:colOff>57150</xdr:colOff>
          <xdr:row>100</xdr:row>
          <xdr:rowOff>219075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381001</xdr:colOff>
      <xdr:row>13</xdr:row>
      <xdr:rowOff>28575</xdr:rowOff>
    </xdr:from>
    <xdr:to>
      <xdr:col>3</xdr:col>
      <xdr:colOff>495301</xdr:colOff>
      <xdr:row>14</xdr:row>
      <xdr:rowOff>161925</xdr:rowOff>
    </xdr:to>
    <xdr:sp macro="" textlink="">
      <xdr:nvSpPr>
        <xdr:cNvPr id="12" name="左大かっこ 11"/>
        <xdr:cNvSpPr/>
      </xdr:nvSpPr>
      <xdr:spPr>
        <a:xfrm>
          <a:off x="2438401" y="2257425"/>
          <a:ext cx="114300" cy="304800"/>
        </a:xfrm>
        <a:prstGeom prst="lef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514351</xdr:colOff>
      <xdr:row>13</xdr:row>
      <xdr:rowOff>0</xdr:rowOff>
    </xdr:from>
    <xdr:to>
      <xdr:col>8</xdr:col>
      <xdr:colOff>588645</xdr:colOff>
      <xdr:row>14</xdr:row>
      <xdr:rowOff>161925</xdr:rowOff>
    </xdr:to>
    <xdr:sp macro="" textlink="">
      <xdr:nvSpPr>
        <xdr:cNvPr id="13" name="右大かっこ 12"/>
        <xdr:cNvSpPr/>
      </xdr:nvSpPr>
      <xdr:spPr>
        <a:xfrm>
          <a:off x="6000751" y="2228850"/>
          <a:ext cx="74294" cy="33337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647700</xdr:colOff>
          <xdr:row>12</xdr:row>
          <xdr:rowOff>0</xdr:rowOff>
        </xdr:from>
        <xdr:to>
          <xdr:col>5</xdr:col>
          <xdr:colOff>228600</xdr:colOff>
          <xdr:row>13</xdr:row>
          <xdr:rowOff>19050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11</xdr:row>
          <xdr:rowOff>266700</xdr:rowOff>
        </xdr:from>
        <xdr:to>
          <xdr:col>3</xdr:col>
          <xdr:colOff>714375</xdr:colOff>
          <xdr:row>13</xdr:row>
          <xdr:rowOff>19050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24</xdr:row>
          <xdr:rowOff>47625</xdr:rowOff>
        </xdr:from>
        <xdr:to>
          <xdr:col>6</xdr:col>
          <xdr:colOff>485775</xdr:colOff>
          <xdr:row>25</xdr:row>
          <xdr:rowOff>19050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504825</xdr:colOff>
          <xdr:row>24</xdr:row>
          <xdr:rowOff>47625</xdr:rowOff>
        </xdr:from>
        <xdr:to>
          <xdr:col>8</xdr:col>
          <xdr:colOff>95250</xdr:colOff>
          <xdr:row>25</xdr:row>
          <xdr:rowOff>19050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35</xdr:row>
          <xdr:rowOff>9525</xdr:rowOff>
        </xdr:from>
        <xdr:to>
          <xdr:col>6</xdr:col>
          <xdr:colOff>514350</xdr:colOff>
          <xdr:row>36</xdr:row>
          <xdr:rowOff>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590550</xdr:colOff>
          <xdr:row>35</xdr:row>
          <xdr:rowOff>9525</xdr:rowOff>
        </xdr:from>
        <xdr:to>
          <xdr:col>8</xdr:col>
          <xdr:colOff>180975</xdr:colOff>
          <xdr:row>36</xdr:row>
          <xdr:rowOff>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19050</xdr:colOff>
      <xdr:row>42</xdr:row>
      <xdr:rowOff>28575</xdr:rowOff>
    </xdr:from>
    <xdr:to>
      <xdr:col>1</xdr:col>
      <xdr:colOff>0</xdr:colOff>
      <xdr:row>44</xdr:row>
      <xdr:rowOff>9525</xdr:rowOff>
    </xdr:to>
    <xdr:cxnSp macro="">
      <xdr:nvCxnSpPr>
        <xdr:cNvPr id="20" name="直線コネクタ 19"/>
        <xdr:cNvCxnSpPr/>
      </xdr:nvCxnSpPr>
      <xdr:spPr>
        <a:xfrm>
          <a:off x="19050" y="7400925"/>
          <a:ext cx="666750" cy="3238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209550</xdr:colOff>
          <xdr:row>57</xdr:row>
          <xdr:rowOff>38100</xdr:rowOff>
        </xdr:from>
        <xdr:to>
          <xdr:col>6</xdr:col>
          <xdr:colOff>514350</xdr:colOff>
          <xdr:row>58</xdr:row>
          <xdr:rowOff>9525</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619125</xdr:colOff>
          <xdr:row>57</xdr:row>
          <xdr:rowOff>38100</xdr:rowOff>
        </xdr:from>
        <xdr:to>
          <xdr:col>8</xdr:col>
          <xdr:colOff>209550</xdr:colOff>
          <xdr:row>58</xdr:row>
          <xdr:rowOff>9525</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61</xdr:row>
          <xdr:rowOff>85725</xdr:rowOff>
        </xdr:from>
        <xdr:to>
          <xdr:col>6</xdr:col>
          <xdr:colOff>514350</xdr:colOff>
          <xdr:row>62</xdr:row>
          <xdr:rowOff>123825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61</xdr:row>
          <xdr:rowOff>95250</xdr:rowOff>
        </xdr:from>
        <xdr:to>
          <xdr:col>8</xdr:col>
          <xdr:colOff>133350</xdr:colOff>
          <xdr:row>62</xdr:row>
          <xdr:rowOff>133350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64</xdr:row>
          <xdr:rowOff>95250</xdr:rowOff>
        </xdr:from>
        <xdr:to>
          <xdr:col>6</xdr:col>
          <xdr:colOff>523875</xdr:colOff>
          <xdr:row>65</xdr:row>
          <xdr:rowOff>133350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552450</xdr:colOff>
          <xdr:row>64</xdr:row>
          <xdr:rowOff>95250</xdr:rowOff>
        </xdr:from>
        <xdr:to>
          <xdr:col>8</xdr:col>
          <xdr:colOff>142875</xdr:colOff>
          <xdr:row>65</xdr:row>
          <xdr:rowOff>133350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67</xdr:row>
          <xdr:rowOff>85725</xdr:rowOff>
        </xdr:from>
        <xdr:to>
          <xdr:col>6</xdr:col>
          <xdr:colOff>523875</xdr:colOff>
          <xdr:row>68</xdr:row>
          <xdr:rowOff>123825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67</xdr:row>
          <xdr:rowOff>85725</xdr:rowOff>
        </xdr:from>
        <xdr:to>
          <xdr:col>8</xdr:col>
          <xdr:colOff>161925</xdr:colOff>
          <xdr:row>68</xdr:row>
          <xdr:rowOff>123825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447675</xdr:colOff>
          <xdr:row>72</xdr:row>
          <xdr:rowOff>0</xdr:rowOff>
        </xdr:from>
        <xdr:to>
          <xdr:col>7</xdr:col>
          <xdr:colOff>38100</xdr:colOff>
          <xdr:row>72</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457200</xdr:colOff>
          <xdr:row>74</xdr:row>
          <xdr:rowOff>0</xdr:rowOff>
        </xdr:from>
        <xdr:to>
          <xdr:col>7</xdr:col>
          <xdr:colOff>47625</xdr:colOff>
          <xdr:row>74</xdr:row>
          <xdr:rowOff>209550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72</xdr:row>
          <xdr:rowOff>0</xdr:rowOff>
        </xdr:from>
        <xdr:to>
          <xdr:col>7</xdr:col>
          <xdr:colOff>704850</xdr:colOff>
          <xdr:row>72</xdr:row>
          <xdr:rowOff>209550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390525</xdr:colOff>
          <xdr:row>74</xdr:row>
          <xdr:rowOff>0</xdr:rowOff>
        </xdr:from>
        <xdr:to>
          <xdr:col>7</xdr:col>
          <xdr:colOff>695325</xdr:colOff>
          <xdr:row>74</xdr:row>
          <xdr:rowOff>209550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123825</xdr:colOff>
      <xdr:row>92</xdr:row>
      <xdr:rowOff>0</xdr:rowOff>
    </xdr:from>
    <xdr:to>
      <xdr:col>7</xdr:col>
      <xdr:colOff>581025</xdr:colOff>
      <xdr:row>92</xdr:row>
      <xdr:rowOff>9525</xdr:rowOff>
    </xdr:to>
    <xdr:sp macro="" textlink="">
      <xdr:nvSpPr>
        <xdr:cNvPr id="33" name="Line 48"/>
        <xdr:cNvSpPr>
          <a:spLocks noChangeShapeType="1"/>
        </xdr:cNvSpPr>
      </xdr:nvSpPr>
      <xdr:spPr bwMode="auto">
        <a:xfrm flipV="1">
          <a:off x="809625" y="15944850"/>
          <a:ext cx="457200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6</xdr:col>
          <xdr:colOff>200025</xdr:colOff>
          <xdr:row>96</xdr:row>
          <xdr:rowOff>38100</xdr:rowOff>
        </xdr:from>
        <xdr:to>
          <xdr:col>6</xdr:col>
          <xdr:colOff>504825</xdr:colOff>
          <xdr:row>97</xdr:row>
          <xdr:rowOff>9525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600075</xdr:colOff>
          <xdr:row>96</xdr:row>
          <xdr:rowOff>47625</xdr:rowOff>
        </xdr:from>
        <xdr:to>
          <xdr:col>8</xdr:col>
          <xdr:colOff>190500</xdr:colOff>
          <xdr:row>97</xdr:row>
          <xdr:rowOff>19050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IV366"/>
  <sheetViews>
    <sheetView showGridLines="0" tabSelected="1" view="pageBreakPreview" zoomScaleNormal="100" zoomScaleSheetLayoutView="100" workbookViewId="0">
      <selection activeCell="S15" sqref="S15"/>
    </sheetView>
  </sheetViews>
  <sheetFormatPr defaultRowHeight="15"/>
  <cols>
    <col min="1" max="1" width="8.375" style="212" customWidth="1"/>
    <col min="2" max="2" width="10.875" style="212" customWidth="1"/>
    <col min="3" max="3" width="8.75" style="212" customWidth="1"/>
    <col min="4" max="9" width="4.375" style="212" customWidth="1"/>
    <col min="10" max="17" width="5.625" style="212" customWidth="1"/>
    <col min="18" max="18" width="4.625" style="212" customWidth="1"/>
    <col min="19" max="19" width="4.625" style="287" customWidth="1"/>
    <col min="20" max="21" width="4.625" style="212" customWidth="1"/>
    <col min="22" max="16384" width="9" style="212"/>
  </cols>
  <sheetData>
    <row r="1" spans="1:17" ht="30" customHeight="1">
      <c r="A1" s="510" t="s">
        <v>589</v>
      </c>
      <c r="B1" s="510"/>
      <c r="C1" s="510"/>
      <c r="D1" s="510"/>
      <c r="E1" s="510"/>
      <c r="F1" s="510"/>
      <c r="G1" s="510"/>
      <c r="H1" s="510"/>
      <c r="I1" s="510"/>
      <c r="J1" s="510"/>
      <c r="K1" s="510"/>
      <c r="L1" s="510"/>
      <c r="M1" s="510"/>
      <c r="N1" s="510"/>
      <c r="O1" s="510"/>
      <c r="P1" s="510"/>
      <c r="Q1" s="510"/>
    </row>
    <row r="2" spans="1:17" ht="24" customHeight="1">
      <c r="A2" s="511" t="s">
        <v>587</v>
      </c>
      <c r="B2" s="511"/>
      <c r="C2" s="511"/>
      <c r="D2" s="511"/>
      <c r="E2" s="511"/>
      <c r="F2" s="511"/>
      <c r="G2" s="511"/>
      <c r="H2" s="511"/>
      <c r="I2" s="511"/>
      <c r="J2" s="511"/>
      <c r="K2" s="511"/>
      <c r="L2" s="511"/>
      <c r="M2" s="511"/>
      <c r="N2" s="511"/>
      <c r="O2" s="511"/>
      <c r="P2" s="511"/>
      <c r="Q2" s="511"/>
    </row>
    <row r="3" spans="1:17" ht="21.75" customHeight="1">
      <c r="A3" s="363" t="s">
        <v>586</v>
      </c>
      <c r="B3" s="363"/>
      <c r="C3" s="363"/>
      <c r="D3" s="500" t="s">
        <v>585</v>
      </c>
      <c r="E3" s="500"/>
      <c r="F3" s="500"/>
      <c r="G3" s="500"/>
      <c r="H3" s="500"/>
      <c r="I3" s="500"/>
      <c r="J3" s="500"/>
      <c r="K3" s="500"/>
      <c r="L3" s="500"/>
      <c r="M3" s="500"/>
      <c r="N3" s="500"/>
      <c r="O3" s="500"/>
      <c r="P3" s="500"/>
      <c r="Q3" s="500"/>
    </row>
    <row r="4" spans="1:17" ht="27" customHeight="1">
      <c r="A4" s="485" t="s">
        <v>584</v>
      </c>
      <c r="B4" s="485"/>
      <c r="C4" s="485"/>
      <c r="D4" s="500"/>
      <c r="E4" s="500"/>
      <c r="F4" s="500"/>
      <c r="G4" s="500"/>
      <c r="H4" s="500"/>
      <c r="I4" s="500"/>
      <c r="J4" s="500"/>
      <c r="K4" s="500"/>
      <c r="L4" s="500"/>
      <c r="M4" s="500"/>
      <c r="N4" s="500"/>
      <c r="O4" s="500"/>
      <c r="P4" s="500"/>
      <c r="Q4" s="500"/>
    </row>
    <row r="6" spans="1:17" ht="24" customHeight="1">
      <c r="A6" s="523" t="s">
        <v>583</v>
      </c>
      <c r="B6" s="505" t="s">
        <v>582</v>
      </c>
      <c r="C6" s="505"/>
      <c r="D6" s="299">
        <v>1</v>
      </c>
      <c r="E6" s="300">
        <v>4</v>
      </c>
      <c r="F6" s="300"/>
      <c r="G6" s="300"/>
      <c r="H6" s="300"/>
      <c r="I6" s="300"/>
      <c r="J6" s="300"/>
      <c r="K6" s="300"/>
      <c r="L6" s="300"/>
      <c r="M6" s="301"/>
      <c r="N6" s="363"/>
      <c r="O6" s="363"/>
      <c r="P6" s="363"/>
      <c r="Q6" s="363"/>
    </row>
    <row r="7" spans="1:17" ht="18.75" customHeight="1">
      <c r="A7" s="523"/>
      <c r="B7" s="214" t="s">
        <v>581</v>
      </c>
      <c r="C7" s="512" t="s">
        <v>462</v>
      </c>
      <c r="D7" s="512"/>
      <c r="E7" s="512"/>
      <c r="F7" s="512"/>
      <c r="G7" s="512"/>
      <c r="H7" s="512"/>
      <c r="I7" s="512"/>
      <c r="J7" s="512"/>
      <c r="K7" s="512"/>
      <c r="L7" s="512"/>
      <c r="M7" s="512"/>
      <c r="N7" s="512"/>
      <c r="O7" s="512"/>
      <c r="P7" s="512"/>
      <c r="Q7" s="512"/>
    </row>
    <row r="8" spans="1:17" ht="35.1" customHeight="1">
      <c r="A8" s="523"/>
      <c r="B8" s="291" t="s">
        <v>580</v>
      </c>
      <c r="C8" s="513"/>
      <c r="D8" s="513"/>
      <c r="E8" s="513"/>
      <c r="F8" s="513"/>
      <c r="G8" s="513"/>
      <c r="H8" s="513"/>
      <c r="I8" s="513"/>
      <c r="J8" s="513"/>
      <c r="K8" s="513"/>
      <c r="L8" s="513"/>
      <c r="M8" s="513"/>
      <c r="N8" s="513"/>
      <c r="O8" s="513"/>
      <c r="P8" s="513"/>
      <c r="Q8" s="513"/>
    </row>
    <row r="9" spans="1:17" ht="35.1" customHeight="1">
      <c r="A9" s="523"/>
      <c r="B9" s="292" t="s">
        <v>579</v>
      </c>
      <c r="C9" s="521" t="s">
        <v>578</v>
      </c>
      <c r="D9" s="521"/>
      <c r="E9" s="521"/>
      <c r="F9" s="521"/>
      <c r="G9" s="521"/>
      <c r="H9" s="521"/>
      <c r="I9" s="521"/>
      <c r="J9" s="521"/>
      <c r="K9" s="521"/>
      <c r="L9" s="521"/>
      <c r="M9" s="521"/>
      <c r="N9" s="521"/>
      <c r="O9" s="521"/>
      <c r="P9" s="521"/>
      <c r="Q9" s="521"/>
    </row>
    <row r="10" spans="1:17" ht="30" customHeight="1">
      <c r="A10" s="523"/>
      <c r="B10" s="215" t="s">
        <v>577</v>
      </c>
      <c r="C10" s="524"/>
      <c r="D10" s="524"/>
      <c r="E10" s="524"/>
      <c r="F10" s="524"/>
      <c r="G10" s="524"/>
      <c r="H10" s="524"/>
      <c r="I10" s="524"/>
      <c r="J10" s="524"/>
      <c r="K10" s="524"/>
      <c r="L10" s="524"/>
      <c r="M10" s="524"/>
      <c r="N10" s="524"/>
      <c r="O10" s="524"/>
      <c r="P10" s="524"/>
      <c r="Q10" s="524"/>
    </row>
    <row r="11" spans="1:17" ht="15.75" customHeight="1">
      <c r="A11" s="216"/>
      <c r="B11" s="216"/>
      <c r="C11" s="217"/>
      <c r="D11" s="217"/>
      <c r="E11" s="217"/>
      <c r="F11" s="217"/>
      <c r="G11" s="217"/>
      <c r="H11" s="217"/>
      <c r="I11" s="217"/>
      <c r="J11" s="217"/>
      <c r="K11" s="217"/>
      <c r="L11" s="217"/>
      <c r="M11" s="217"/>
      <c r="N11" s="217"/>
      <c r="O11" s="217"/>
      <c r="P11" s="217"/>
      <c r="Q11" s="217"/>
    </row>
    <row r="12" spans="1:17" ht="30" customHeight="1">
      <c r="A12" s="506" t="s">
        <v>576</v>
      </c>
      <c r="B12" s="506"/>
      <c r="C12" s="506"/>
      <c r="D12" s="506"/>
      <c r="E12" s="506"/>
      <c r="F12" s="506"/>
      <c r="G12" s="506"/>
      <c r="H12" s="506"/>
      <c r="I12" s="506"/>
      <c r="J12" s="506"/>
      <c r="K12" s="506"/>
      <c r="L12" s="506"/>
      <c r="M12" s="506"/>
      <c r="N12" s="506"/>
      <c r="O12" s="506"/>
      <c r="P12" s="506"/>
      <c r="Q12" s="506"/>
    </row>
    <row r="13" spans="1:17" ht="79.5" customHeight="1">
      <c r="A13" s="379" t="s">
        <v>649</v>
      </c>
      <c r="B13" s="379"/>
      <c r="C13" s="379"/>
      <c r="D13" s="379"/>
      <c r="E13" s="379"/>
      <c r="F13" s="379"/>
      <c r="G13" s="379"/>
      <c r="H13" s="379"/>
      <c r="I13" s="379"/>
      <c r="J13" s="379"/>
      <c r="K13" s="379"/>
      <c r="L13" s="379"/>
      <c r="M13" s="379"/>
      <c r="N13" s="379"/>
      <c r="O13" s="379"/>
      <c r="P13" s="379"/>
      <c r="Q13" s="379"/>
    </row>
    <row r="14" spans="1:17" ht="30" customHeight="1">
      <c r="A14" s="509"/>
      <c r="B14" s="509"/>
      <c r="C14" s="509"/>
      <c r="D14" s="509"/>
      <c r="E14" s="509"/>
      <c r="F14" s="509"/>
      <c r="G14" s="509"/>
      <c r="H14" s="509"/>
      <c r="I14" s="509"/>
      <c r="J14" s="509"/>
      <c r="K14" s="509"/>
      <c r="L14" s="509"/>
      <c r="M14" s="509"/>
      <c r="N14" s="509"/>
      <c r="O14" s="509"/>
      <c r="P14" s="509"/>
      <c r="Q14" s="509"/>
    </row>
    <row r="15" spans="1:17" ht="9.75" customHeight="1"/>
    <row r="16" spans="1:17" ht="9.75" customHeight="1"/>
    <row r="17" spans="1:21" ht="20.25" customHeight="1" thickBot="1">
      <c r="A17" s="218"/>
      <c r="P17" s="219"/>
    </row>
    <row r="18" spans="1:21" ht="16.5" customHeight="1" thickBot="1">
      <c r="A18" s="212" t="s">
        <v>575</v>
      </c>
      <c r="P18" s="398" t="s">
        <v>648</v>
      </c>
      <c r="Q18" s="399"/>
      <c r="S18" s="287" t="s">
        <v>637</v>
      </c>
      <c r="T18" s="287" t="s">
        <v>638</v>
      </c>
      <c r="U18" s="287" t="s">
        <v>639</v>
      </c>
    </row>
    <row r="19" spans="1:21" s="220" customFormat="1" ht="146.25" customHeight="1" thickBot="1">
      <c r="A19" s="350"/>
      <c r="B19" s="552" t="s">
        <v>574</v>
      </c>
      <c r="C19" s="552"/>
      <c r="D19" s="552"/>
      <c r="E19" s="552"/>
      <c r="F19" s="552"/>
      <c r="G19" s="552"/>
      <c r="H19" s="552"/>
      <c r="I19" s="552"/>
      <c r="J19" s="552"/>
      <c r="K19" s="552"/>
      <c r="L19" s="552"/>
      <c r="M19" s="552"/>
      <c r="N19" s="552"/>
      <c r="O19" s="552"/>
      <c r="P19" s="553"/>
      <c r="Q19" s="554"/>
      <c r="S19" s="288"/>
    </row>
    <row r="20" spans="1:21" ht="34.5" customHeight="1" thickBot="1">
      <c r="A20" s="501" t="s">
        <v>573</v>
      </c>
      <c r="B20" s="502"/>
      <c r="C20" s="503"/>
      <c r="D20" s="503"/>
      <c r="E20" s="504"/>
      <c r="F20" s="507" t="s">
        <v>572</v>
      </c>
      <c r="G20" s="508"/>
      <c r="H20" s="508"/>
      <c r="I20" s="508"/>
      <c r="J20" s="221"/>
      <c r="K20" s="222"/>
      <c r="L20" s="222"/>
      <c r="M20" s="222"/>
      <c r="N20" s="222"/>
      <c r="O20" s="222"/>
      <c r="P20" s="222"/>
      <c r="Q20" s="223"/>
    </row>
    <row r="21" spans="1:21" ht="34.5" customHeight="1">
      <c r="A21" s="495" t="s">
        <v>571</v>
      </c>
      <c r="B21" s="496"/>
      <c r="C21" s="496" t="s">
        <v>569</v>
      </c>
      <c r="D21" s="496"/>
      <c r="E21" s="496"/>
      <c r="F21" s="496"/>
      <c r="G21" s="496"/>
      <c r="H21" s="496"/>
      <c r="I21" s="496"/>
      <c r="J21" s="496"/>
      <c r="K21" s="496"/>
      <c r="L21" s="496"/>
      <c r="M21" s="496"/>
      <c r="N21" s="496"/>
      <c r="O21" s="496"/>
      <c r="P21" s="496"/>
      <c r="Q21" s="497"/>
    </row>
    <row r="22" spans="1:21" ht="34.5" customHeight="1">
      <c r="A22" s="406" t="s">
        <v>570</v>
      </c>
      <c r="B22" s="363"/>
      <c r="C22" s="363" t="s">
        <v>569</v>
      </c>
      <c r="D22" s="363"/>
      <c r="E22" s="363"/>
      <c r="F22" s="363"/>
      <c r="G22" s="363"/>
      <c r="H22" s="363"/>
      <c r="I22" s="363"/>
      <c r="J22" s="363"/>
      <c r="K22" s="363"/>
      <c r="L22" s="363"/>
      <c r="M22" s="363"/>
      <c r="N22" s="363"/>
      <c r="O22" s="363"/>
      <c r="P22" s="363"/>
      <c r="Q22" s="407"/>
    </row>
    <row r="23" spans="1:21" ht="34.5" customHeight="1">
      <c r="A23" s="406" t="s">
        <v>588</v>
      </c>
      <c r="B23" s="363"/>
      <c r="C23" s="363" t="s">
        <v>568</v>
      </c>
      <c r="D23" s="363"/>
      <c r="E23" s="363"/>
      <c r="F23" s="363"/>
      <c r="G23" s="363"/>
      <c r="H23" s="363"/>
      <c r="I23" s="363"/>
      <c r="J23" s="363"/>
      <c r="K23" s="363"/>
      <c r="L23" s="363"/>
      <c r="M23" s="363"/>
      <c r="N23" s="363"/>
      <c r="O23" s="363"/>
      <c r="P23" s="363"/>
      <c r="Q23" s="407"/>
    </row>
    <row r="24" spans="1:21" ht="34.5" customHeight="1">
      <c r="A24" s="406" t="s">
        <v>567</v>
      </c>
      <c r="B24" s="363"/>
      <c r="C24" s="363"/>
      <c r="D24" s="363"/>
      <c r="E24" s="363"/>
      <c r="F24" s="363"/>
      <c r="G24" s="363"/>
      <c r="H24" s="363"/>
      <c r="I24" s="363"/>
      <c r="J24" s="363"/>
      <c r="K24" s="363"/>
      <c r="L24" s="363"/>
      <c r="M24" s="363"/>
      <c r="N24" s="363"/>
      <c r="O24" s="363"/>
      <c r="P24" s="363"/>
      <c r="Q24" s="407"/>
    </row>
    <row r="25" spans="1:21" ht="34.5" customHeight="1" thickBot="1">
      <c r="A25" s="522" t="s">
        <v>566</v>
      </c>
      <c r="B25" s="499"/>
      <c r="C25" s="498"/>
      <c r="D25" s="498"/>
      <c r="E25" s="498"/>
      <c r="F25" s="499" t="s">
        <v>565</v>
      </c>
      <c r="G25" s="499"/>
      <c r="H25" s="498"/>
      <c r="I25" s="498"/>
      <c r="J25" s="498"/>
      <c r="K25" s="498"/>
      <c r="L25" s="498" t="s">
        <v>564</v>
      </c>
      <c r="M25" s="499"/>
      <c r="N25" s="499"/>
      <c r="O25" s="499"/>
      <c r="P25" s="499"/>
      <c r="Q25" s="525"/>
    </row>
    <row r="26" spans="1:21" ht="15.75" customHeight="1" thickBot="1">
      <c r="A26" s="392" t="s">
        <v>563</v>
      </c>
      <c r="B26" s="392"/>
      <c r="C26" s="392"/>
      <c r="D26" s="392"/>
      <c r="E26" s="392"/>
      <c r="F26" s="392"/>
      <c r="G26" s="392"/>
      <c r="H26" s="392"/>
      <c r="I26" s="392"/>
      <c r="J26" s="392"/>
      <c r="K26" s="392"/>
      <c r="L26" s="392"/>
      <c r="M26" s="392"/>
      <c r="N26" s="392"/>
      <c r="O26" s="392"/>
      <c r="P26" s="392"/>
      <c r="Q26" s="392"/>
    </row>
    <row r="27" spans="1:21" ht="21.75" customHeight="1">
      <c r="A27" s="224" t="s">
        <v>562</v>
      </c>
      <c r="B27" s="225"/>
      <c r="C27" s="225"/>
      <c r="D27" s="225"/>
      <c r="E27" s="225"/>
      <c r="F27" s="225"/>
      <c r="G27" s="225"/>
      <c r="H27" s="225"/>
      <c r="I27" s="225"/>
      <c r="J27" s="225"/>
      <c r="K27" s="225"/>
      <c r="L27" s="225"/>
      <c r="M27" s="225"/>
      <c r="N27" s="225"/>
      <c r="O27" s="225"/>
      <c r="P27" s="225"/>
      <c r="Q27" s="226"/>
    </row>
    <row r="28" spans="1:21" ht="35.1" customHeight="1">
      <c r="A28" s="360" t="s">
        <v>645</v>
      </c>
      <c r="B28" s="361"/>
      <c r="C28" s="361"/>
      <c r="D28" s="361"/>
      <c r="E28" s="361"/>
      <c r="F28" s="361"/>
      <c r="G28" s="361"/>
      <c r="H28" s="361"/>
      <c r="I28" s="361"/>
      <c r="J28" s="361"/>
      <c r="K28" s="361"/>
      <c r="L28" s="361"/>
      <c r="M28" s="361"/>
      <c r="N28" s="361"/>
      <c r="O28" s="361"/>
      <c r="P28" s="361"/>
      <c r="Q28" s="362"/>
    </row>
    <row r="29" spans="1:21" ht="69" customHeight="1">
      <c r="A29" s="360" t="s">
        <v>646</v>
      </c>
      <c r="B29" s="361"/>
      <c r="C29" s="361"/>
      <c r="D29" s="361"/>
      <c r="E29" s="361"/>
      <c r="F29" s="361"/>
      <c r="G29" s="361"/>
      <c r="H29" s="361"/>
      <c r="I29" s="361"/>
      <c r="J29" s="361"/>
      <c r="K29" s="361"/>
      <c r="L29" s="361"/>
      <c r="M29" s="361"/>
      <c r="N29" s="361"/>
      <c r="O29" s="361"/>
      <c r="P29" s="361"/>
      <c r="Q29" s="362"/>
    </row>
    <row r="30" spans="1:21" ht="35.1" customHeight="1" thickBot="1">
      <c r="A30" s="426" t="s">
        <v>647</v>
      </c>
      <c r="B30" s="427"/>
      <c r="C30" s="427"/>
      <c r="D30" s="427"/>
      <c r="E30" s="427"/>
      <c r="F30" s="427"/>
      <c r="G30" s="427"/>
      <c r="H30" s="427"/>
      <c r="I30" s="427"/>
      <c r="J30" s="427"/>
      <c r="K30" s="427"/>
      <c r="L30" s="427"/>
      <c r="M30" s="427"/>
      <c r="N30" s="427"/>
      <c r="O30" s="427"/>
      <c r="P30" s="427"/>
      <c r="Q30" s="428"/>
    </row>
    <row r="31" spans="1:21" ht="15.75" thickBot="1">
      <c r="A31" s="212" t="s">
        <v>561</v>
      </c>
    </row>
    <row r="32" spans="1:21" ht="30" customHeight="1">
      <c r="A32" s="289" t="s">
        <v>278</v>
      </c>
      <c r="B32" s="423" t="s">
        <v>560</v>
      </c>
      <c r="C32" s="423"/>
      <c r="D32" s="423"/>
      <c r="E32" s="423"/>
      <c r="F32" s="423"/>
      <c r="G32" s="423"/>
      <c r="H32" s="423"/>
      <c r="I32" s="423"/>
      <c r="J32" s="423"/>
      <c r="K32" s="423"/>
      <c r="L32" s="423"/>
      <c r="M32" s="423"/>
      <c r="N32" s="423"/>
      <c r="O32" s="423"/>
      <c r="P32" s="370"/>
      <c r="Q32" s="371"/>
    </row>
    <row r="33" spans="1:17" ht="45" customHeight="1">
      <c r="A33" s="290" t="s">
        <v>277</v>
      </c>
      <c r="B33" s="379" t="s">
        <v>559</v>
      </c>
      <c r="C33" s="379"/>
      <c r="D33" s="379"/>
      <c r="E33" s="379"/>
      <c r="F33" s="379"/>
      <c r="G33" s="379"/>
      <c r="H33" s="379"/>
      <c r="I33" s="379"/>
      <c r="J33" s="379"/>
      <c r="K33" s="379"/>
      <c r="L33" s="379"/>
      <c r="M33" s="379"/>
      <c r="N33" s="379"/>
      <c r="O33" s="379"/>
      <c r="P33" s="373"/>
      <c r="Q33" s="374"/>
    </row>
    <row r="34" spans="1:17" ht="30" customHeight="1">
      <c r="A34" s="290" t="s">
        <v>287</v>
      </c>
      <c r="B34" s="424" t="s">
        <v>558</v>
      </c>
      <c r="C34" s="424"/>
      <c r="D34" s="424"/>
      <c r="E34" s="424"/>
      <c r="F34" s="424"/>
      <c r="G34" s="424"/>
      <c r="H34" s="424"/>
      <c r="I34" s="424"/>
      <c r="J34" s="424"/>
      <c r="K34" s="424"/>
      <c r="L34" s="424"/>
      <c r="M34" s="424"/>
      <c r="N34" s="424"/>
      <c r="O34" s="424"/>
      <c r="P34" s="373"/>
      <c r="Q34" s="374"/>
    </row>
    <row r="35" spans="1:17" ht="45" customHeight="1" thickBot="1">
      <c r="A35" s="293" t="s">
        <v>285</v>
      </c>
      <c r="B35" s="381" t="s">
        <v>557</v>
      </c>
      <c r="C35" s="381"/>
      <c r="D35" s="381"/>
      <c r="E35" s="381"/>
      <c r="F35" s="381"/>
      <c r="G35" s="381"/>
      <c r="H35" s="381"/>
      <c r="I35" s="381"/>
      <c r="J35" s="381"/>
      <c r="K35" s="381"/>
      <c r="L35" s="381"/>
      <c r="M35" s="381"/>
      <c r="N35" s="381"/>
      <c r="O35" s="381"/>
      <c r="P35" s="376"/>
      <c r="Q35" s="377"/>
    </row>
    <row r="36" spans="1:17" ht="15.75" thickBot="1">
      <c r="A36" s="212" t="s">
        <v>556</v>
      </c>
    </row>
    <row r="37" spans="1:17" ht="60" customHeight="1">
      <c r="A37" s="232" t="s">
        <v>555</v>
      </c>
      <c r="B37" s="388" t="s">
        <v>554</v>
      </c>
      <c r="C37" s="388"/>
      <c r="D37" s="388"/>
      <c r="E37" s="388"/>
      <c r="F37" s="388"/>
      <c r="G37" s="388"/>
      <c r="H37" s="388"/>
      <c r="I37" s="388"/>
      <c r="J37" s="388"/>
      <c r="K37" s="388"/>
      <c r="L37" s="388"/>
      <c r="M37" s="388"/>
      <c r="N37" s="388"/>
      <c r="O37" s="388"/>
      <c r="P37" s="370"/>
      <c r="Q37" s="371"/>
    </row>
    <row r="38" spans="1:17" ht="45" customHeight="1" thickBot="1">
      <c r="A38" s="233" t="s">
        <v>553</v>
      </c>
      <c r="B38" s="381" t="s">
        <v>552</v>
      </c>
      <c r="C38" s="381"/>
      <c r="D38" s="381"/>
      <c r="E38" s="381"/>
      <c r="F38" s="381"/>
      <c r="G38" s="381"/>
      <c r="H38" s="381"/>
      <c r="I38" s="381"/>
      <c r="J38" s="381"/>
      <c r="K38" s="381"/>
      <c r="L38" s="381"/>
      <c r="M38" s="381"/>
      <c r="N38" s="381"/>
      <c r="O38" s="381"/>
      <c r="P38" s="376"/>
      <c r="Q38" s="377"/>
    </row>
    <row r="39" spans="1:17">
      <c r="A39" s="212" t="s">
        <v>551</v>
      </c>
    </row>
    <row r="40" spans="1:17" ht="36.75" customHeight="1" thickBot="1">
      <c r="A40" s="403" t="s">
        <v>590</v>
      </c>
      <c r="B40" s="403"/>
      <c r="C40" s="403"/>
      <c r="D40" s="403"/>
      <c r="E40" s="403"/>
      <c r="F40" s="403"/>
      <c r="G40" s="403"/>
      <c r="H40" s="403"/>
      <c r="I40" s="403"/>
      <c r="J40" s="403"/>
      <c r="K40" s="403"/>
      <c r="L40" s="403"/>
      <c r="M40" s="403"/>
      <c r="N40" s="403"/>
      <c r="O40" s="403"/>
      <c r="P40" s="403"/>
      <c r="Q40" s="403"/>
    </row>
    <row r="41" spans="1:17" ht="29.25" customHeight="1" thickBot="1">
      <c r="A41" s="519" t="s">
        <v>550</v>
      </c>
      <c r="B41" s="520"/>
      <c r="C41" s="234" t="s">
        <v>527</v>
      </c>
      <c r="D41" s="516" t="s">
        <v>527</v>
      </c>
      <c r="E41" s="517"/>
      <c r="F41" s="516" t="s">
        <v>527</v>
      </c>
      <c r="G41" s="517"/>
      <c r="H41" s="516" t="s">
        <v>527</v>
      </c>
      <c r="I41" s="517"/>
      <c r="J41" s="516" t="s">
        <v>527</v>
      </c>
      <c r="K41" s="517"/>
      <c r="L41" s="491" t="s">
        <v>526</v>
      </c>
      <c r="M41" s="492"/>
      <c r="N41" s="235"/>
      <c r="O41" s="235"/>
      <c r="P41" s="235"/>
      <c r="Q41" s="235"/>
    </row>
    <row r="42" spans="1:17" ht="29.25" customHeight="1">
      <c r="A42" s="526" t="s">
        <v>549</v>
      </c>
      <c r="B42" s="496"/>
      <c r="C42" s="236"/>
      <c r="D42" s="493"/>
      <c r="E42" s="518"/>
      <c r="F42" s="493"/>
      <c r="G42" s="518"/>
      <c r="H42" s="493"/>
      <c r="I42" s="518"/>
      <c r="J42" s="493"/>
      <c r="K42" s="518"/>
      <c r="L42" s="493"/>
      <c r="M42" s="494"/>
    </row>
    <row r="43" spans="1:17" ht="29.25" customHeight="1" thickBot="1">
      <c r="A43" s="421" t="s">
        <v>548</v>
      </c>
      <c r="B43" s="422"/>
      <c r="C43" s="237"/>
      <c r="D43" s="514"/>
      <c r="E43" s="515"/>
      <c r="F43" s="514"/>
      <c r="G43" s="515"/>
      <c r="H43" s="514"/>
      <c r="I43" s="515"/>
      <c r="J43" s="514"/>
      <c r="K43" s="515"/>
      <c r="L43" s="514"/>
      <c r="M43" s="533"/>
    </row>
    <row r="44" spans="1:17" ht="29.25" customHeight="1" thickBot="1">
      <c r="A44" s="527" t="s">
        <v>547</v>
      </c>
      <c r="B44" s="528"/>
      <c r="C44" s="238">
        <f>C42+C43</f>
        <v>0</v>
      </c>
      <c r="D44" s="529">
        <f>D42+D43</f>
        <v>0</v>
      </c>
      <c r="E44" s="530"/>
      <c r="F44" s="529">
        <f>F42+F43</f>
        <v>0</v>
      </c>
      <c r="G44" s="530"/>
      <c r="H44" s="529">
        <f>H42+H43</f>
        <v>0</v>
      </c>
      <c r="I44" s="530"/>
      <c r="J44" s="529">
        <f>J42+J43</f>
        <v>0</v>
      </c>
      <c r="K44" s="530"/>
      <c r="L44" s="529">
        <f>L42+L43</f>
        <v>0</v>
      </c>
      <c r="M44" s="531"/>
    </row>
    <row r="45" spans="1:17" ht="29.25" customHeight="1">
      <c r="A45" s="421" t="s">
        <v>546</v>
      </c>
      <c r="B45" s="422"/>
      <c r="C45" s="237"/>
      <c r="D45" s="413"/>
      <c r="E45" s="414"/>
      <c r="F45" s="413"/>
      <c r="G45" s="414"/>
      <c r="H45" s="413"/>
      <c r="I45" s="414"/>
      <c r="J45" s="413"/>
      <c r="K45" s="414"/>
      <c r="L45" s="413"/>
      <c r="M45" s="425"/>
    </row>
    <row r="46" spans="1:17" ht="29.25" customHeight="1" thickBot="1">
      <c r="A46" s="411" t="s">
        <v>545</v>
      </c>
      <c r="B46" s="412"/>
      <c r="C46" s="239"/>
      <c r="D46" s="418"/>
      <c r="E46" s="419"/>
      <c r="F46" s="418"/>
      <c r="G46" s="419"/>
      <c r="H46" s="418"/>
      <c r="I46" s="419"/>
      <c r="J46" s="418"/>
      <c r="K46" s="419"/>
      <c r="L46" s="418"/>
      <c r="M46" s="536"/>
    </row>
    <row r="47" spans="1:17" ht="29.25" customHeight="1" thickBot="1">
      <c r="A47" s="404" t="s">
        <v>544</v>
      </c>
      <c r="B47" s="405"/>
      <c r="C47" s="240">
        <f>C44+C45+C46</f>
        <v>0</v>
      </c>
      <c r="D47" s="415">
        <f>D44+D45+D46</f>
        <v>0</v>
      </c>
      <c r="E47" s="532"/>
      <c r="F47" s="415">
        <f>F44+F45+F46</f>
        <v>0</v>
      </c>
      <c r="G47" s="532"/>
      <c r="H47" s="415">
        <f>H44+H45+H46</f>
        <v>0</v>
      </c>
      <c r="I47" s="532"/>
      <c r="J47" s="415">
        <f>J44+J45+J46</f>
        <v>0</v>
      </c>
      <c r="K47" s="532"/>
      <c r="L47" s="415">
        <f>L44+L45+L46</f>
        <v>0</v>
      </c>
      <c r="M47" s="416"/>
    </row>
    <row r="48" spans="1:17" ht="15.75" thickBot="1"/>
    <row r="49" spans="1:16" ht="22.5" customHeight="1">
      <c r="A49" s="241" t="s">
        <v>543</v>
      </c>
      <c r="B49" s="242"/>
      <c r="C49" s="242"/>
      <c r="D49" s="242"/>
      <c r="E49" s="242"/>
      <c r="F49" s="242"/>
      <c r="G49" s="242"/>
      <c r="H49" s="242"/>
      <c r="I49" s="242"/>
      <c r="J49" s="242"/>
      <c r="K49" s="242"/>
      <c r="L49" s="242"/>
      <c r="M49" s="242"/>
      <c r="N49" s="242"/>
      <c r="O49" s="242"/>
      <c r="P49" s="243"/>
    </row>
    <row r="50" spans="1:16" ht="30" customHeight="1">
      <c r="A50" s="489" t="s">
        <v>653</v>
      </c>
      <c r="B50" s="361"/>
      <c r="C50" s="361"/>
      <c r="D50" s="361"/>
      <c r="E50" s="361"/>
      <c r="F50" s="361"/>
      <c r="G50" s="361"/>
      <c r="H50" s="361"/>
      <c r="I50" s="361"/>
      <c r="J50" s="361"/>
      <c r="K50" s="361"/>
      <c r="L50" s="361"/>
      <c r="M50" s="361"/>
      <c r="N50" s="361"/>
      <c r="O50" s="361"/>
      <c r="P50" s="490"/>
    </row>
    <row r="51" spans="1:16" ht="19.5" customHeight="1">
      <c r="A51" s="489" t="s">
        <v>654</v>
      </c>
      <c r="B51" s="361"/>
      <c r="C51" s="361"/>
      <c r="D51" s="361"/>
      <c r="E51" s="361"/>
      <c r="F51" s="361"/>
      <c r="G51" s="361"/>
      <c r="H51" s="361"/>
      <c r="I51" s="361"/>
      <c r="J51" s="361"/>
      <c r="K51" s="361"/>
      <c r="L51" s="361"/>
      <c r="M51" s="361"/>
      <c r="N51" s="361"/>
      <c r="O51" s="361"/>
      <c r="P51" s="490"/>
    </row>
    <row r="52" spans="1:16" ht="55.5" customHeight="1" thickBot="1">
      <c r="A52" s="486" t="s">
        <v>655</v>
      </c>
      <c r="B52" s="487"/>
      <c r="C52" s="487"/>
      <c r="D52" s="487"/>
      <c r="E52" s="487"/>
      <c r="F52" s="487"/>
      <c r="G52" s="487"/>
      <c r="H52" s="487"/>
      <c r="I52" s="487"/>
      <c r="J52" s="487"/>
      <c r="K52" s="487"/>
      <c r="L52" s="487"/>
      <c r="M52" s="487"/>
      <c r="N52" s="487"/>
      <c r="O52" s="487"/>
      <c r="P52" s="488"/>
    </row>
    <row r="53" spans="1:16">
      <c r="A53" s="212" t="s">
        <v>542</v>
      </c>
    </row>
    <row r="54" spans="1:16">
      <c r="A54" s="212" t="s">
        <v>541</v>
      </c>
    </row>
    <row r="55" spans="1:16" ht="51.75" customHeight="1" thickBot="1">
      <c r="A55" s="403" t="s">
        <v>591</v>
      </c>
      <c r="B55" s="403"/>
      <c r="C55" s="403"/>
      <c r="D55" s="403"/>
      <c r="E55" s="403"/>
      <c r="F55" s="403"/>
      <c r="G55" s="403"/>
      <c r="H55" s="403"/>
      <c r="I55" s="403"/>
      <c r="J55" s="403"/>
      <c r="K55" s="403"/>
      <c r="L55" s="403"/>
      <c r="M55" s="403"/>
      <c r="N55" s="403"/>
      <c r="O55" s="403"/>
    </row>
    <row r="56" spans="1:16" ht="26.25" customHeight="1" thickBot="1">
      <c r="A56" s="235"/>
      <c r="B56" s="519" t="s">
        <v>540</v>
      </c>
      <c r="C56" s="520"/>
      <c r="D56" s="408" t="s">
        <v>527</v>
      </c>
      <c r="E56" s="408"/>
      <c r="F56" s="408" t="s">
        <v>527</v>
      </c>
      <c r="G56" s="408"/>
      <c r="H56" s="408" t="s">
        <v>527</v>
      </c>
      <c r="I56" s="408"/>
      <c r="J56" s="408" t="s">
        <v>527</v>
      </c>
      <c r="K56" s="408"/>
      <c r="L56" s="408" t="s">
        <v>527</v>
      </c>
      <c r="M56" s="408"/>
      <c r="N56" s="408" t="s">
        <v>539</v>
      </c>
      <c r="O56" s="409"/>
    </row>
    <row r="57" spans="1:16" ht="26.25" customHeight="1" thickBot="1">
      <c r="B57" s="534" t="s">
        <v>538</v>
      </c>
      <c r="C57" s="535"/>
      <c r="D57" s="420"/>
      <c r="E57" s="420"/>
      <c r="F57" s="420"/>
      <c r="G57" s="420"/>
      <c r="H57" s="420"/>
      <c r="I57" s="420"/>
      <c r="J57" s="420"/>
      <c r="K57" s="420"/>
      <c r="L57" s="420"/>
      <c r="M57" s="420"/>
      <c r="N57" s="420"/>
      <c r="O57" s="546"/>
    </row>
    <row r="58" spans="1:16">
      <c r="A58" s="235" t="s">
        <v>537</v>
      </c>
      <c r="B58" s="235"/>
      <c r="C58" s="235"/>
      <c r="D58" s="235"/>
      <c r="E58" s="235"/>
      <c r="F58" s="235"/>
      <c r="G58" s="235"/>
      <c r="H58" s="235"/>
      <c r="I58" s="235"/>
      <c r="J58" s="235"/>
      <c r="K58" s="235"/>
      <c r="L58" s="235"/>
      <c r="M58" s="235"/>
      <c r="N58" s="235"/>
      <c r="O58" s="235"/>
      <c r="P58" s="235"/>
    </row>
    <row r="59" spans="1:16" ht="29.25" customHeight="1">
      <c r="A59" s="403" t="s">
        <v>536</v>
      </c>
      <c r="B59" s="403"/>
      <c r="C59" s="403"/>
      <c r="D59" s="403"/>
      <c r="E59" s="403"/>
      <c r="F59" s="403"/>
      <c r="G59" s="403"/>
      <c r="H59" s="403"/>
      <c r="I59" s="403"/>
      <c r="J59" s="403"/>
      <c r="K59" s="403"/>
      <c r="L59" s="403"/>
      <c r="M59" s="403"/>
      <c r="N59" s="403"/>
      <c r="O59" s="403"/>
      <c r="P59" s="403"/>
    </row>
    <row r="60" spans="1:16" ht="20.25" customHeight="1" thickBot="1">
      <c r="A60" s="235"/>
      <c r="B60" s="235" t="s">
        <v>535</v>
      </c>
      <c r="C60" s="235"/>
      <c r="D60" s="235"/>
      <c r="E60" s="235"/>
      <c r="F60" s="235"/>
      <c r="G60" s="235"/>
      <c r="H60" s="235"/>
      <c r="I60" s="235"/>
      <c r="J60" s="235"/>
      <c r="K60" s="235"/>
      <c r="L60" s="235"/>
      <c r="M60" s="235"/>
      <c r="N60" s="235"/>
      <c r="O60" s="235"/>
      <c r="P60" s="235"/>
    </row>
    <row r="61" spans="1:16" ht="30" customHeight="1" thickBot="1">
      <c r="A61" s="235"/>
      <c r="B61" s="244" t="s">
        <v>531</v>
      </c>
      <c r="C61" s="234" t="s">
        <v>530</v>
      </c>
      <c r="D61" s="408" t="s">
        <v>527</v>
      </c>
      <c r="E61" s="408"/>
      <c r="F61" s="408" t="s">
        <v>527</v>
      </c>
      <c r="G61" s="408"/>
      <c r="H61" s="408" t="s">
        <v>527</v>
      </c>
      <c r="I61" s="408"/>
      <c r="J61" s="408" t="s">
        <v>527</v>
      </c>
      <c r="K61" s="408"/>
      <c r="L61" s="410" t="s">
        <v>526</v>
      </c>
      <c r="M61" s="409"/>
      <c r="N61" s="235"/>
      <c r="O61" s="235"/>
      <c r="P61" s="235"/>
    </row>
    <row r="62" spans="1:16" ht="43.5" customHeight="1" thickBot="1">
      <c r="A62" s="235"/>
      <c r="B62" s="245" t="s">
        <v>534</v>
      </c>
      <c r="C62" s="246"/>
      <c r="D62" s="417"/>
      <c r="E62" s="417"/>
      <c r="F62" s="417"/>
      <c r="G62" s="417"/>
      <c r="H62" s="417"/>
      <c r="I62" s="417"/>
      <c r="J62" s="417"/>
      <c r="K62" s="417"/>
      <c r="L62" s="417"/>
      <c r="M62" s="538"/>
      <c r="N62" s="235"/>
      <c r="O62" s="235"/>
      <c r="P62" s="235"/>
    </row>
    <row r="63" spans="1:16" ht="9" customHeight="1" thickBot="1"/>
    <row r="64" spans="1:16" ht="30" customHeight="1" thickBot="1">
      <c r="A64" s="235"/>
      <c r="B64" s="244" t="s">
        <v>531</v>
      </c>
      <c r="C64" s="234" t="s">
        <v>530</v>
      </c>
      <c r="D64" s="408" t="s">
        <v>527</v>
      </c>
      <c r="E64" s="408"/>
      <c r="F64" s="408" t="s">
        <v>527</v>
      </c>
      <c r="G64" s="408"/>
      <c r="H64" s="408" t="s">
        <v>527</v>
      </c>
      <c r="I64" s="408"/>
      <c r="J64" s="408" t="s">
        <v>527</v>
      </c>
      <c r="K64" s="408"/>
      <c r="L64" s="410" t="s">
        <v>526</v>
      </c>
      <c r="M64" s="409"/>
      <c r="N64" s="235"/>
      <c r="O64" s="235"/>
      <c r="P64" s="235"/>
    </row>
    <row r="65" spans="1:16" ht="43.5" customHeight="1" thickBot="1">
      <c r="A65" s="235"/>
      <c r="B65" s="245" t="s">
        <v>533</v>
      </c>
      <c r="C65" s="246"/>
      <c r="D65" s="417"/>
      <c r="E65" s="417"/>
      <c r="F65" s="417"/>
      <c r="G65" s="417"/>
      <c r="H65" s="417"/>
      <c r="I65" s="417"/>
      <c r="J65" s="417"/>
      <c r="K65" s="417"/>
      <c r="L65" s="417"/>
      <c r="M65" s="538"/>
      <c r="N65" s="235"/>
      <c r="O65" s="235"/>
      <c r="P65" s="235"/>
    </row>
    <row r="66" spans="1:16" ht="15.75" thickBot="1">
      <c r="B66" s="212" t="s">
        <v>532</v>
      </c>
    </row>
    <row r="67" spans="1:16" ht="30" customHeight="1" thickBot="1">
      <c r="B67" s="244" t="s">
        <v>531</v>
      </c>
      <c r="C67" s="234" t="s">
        <v>530</v>
      </c>
      <c r="D67" s="408" t="s">
        <v>527</v>
      </c>
      <c r="E67" s="408"/>
      <c r="F67" s="408" t="s">
        <v>527</v>
      </c>
      <c r="G67" s="408"/>
      <c r="H67" s="408" t="s">
        <v>527</v>
      </c>
      <c r="I67" s="408"/>
      <c r="J67" s="408" t="s">
        <v>527</v>
      </c>
      <c r="K67" s="408"/>
      <c r="L67" s="410" t="s">
        <v>526</v>
      </c>
      <c r="M67" s="409"/>
    </row>
    <row r="68" spans="1:16" ht="45.75" customHeight="1" thickBot="1">
      <c r="B68" s="296" t="s">
        <v>650</v>
      </c>
      <c r="C68" s="248" t="str">
        <f>IF(COUNT(C62,D57)=0,"",(C62/D57))</f>
        <v/>
      </c>
      <c r="D68" s="548" t="str">
        <f>IF(COUNT(D62,F57)=0,"",(D62/F57))</f>
        <v/>
      </c>
      <c r="E68" s="548"/>
      <c r="F68" s="548" t="str">
        <f>IF(COUNT(F62,H57)=0,"",(F62/H57))</f>
        <v/>
      </c>
      <c r="G68" s="548"/>
      <c r="H68" s="548" t="str">
        <f>IF(COUNT(H62,J57)=0,"",(H62/J57))</f>
        <v/>
      </c>
      <c r="I68" s="548"/>
      <c r="J68" s="548" t="str">
        <f>IF(COUNT(J62,L57)=0,"",(J62/L57))</f>
        <v/>
      </c>
      <c r="K68" s="548"/>
      <c r="L68" s="548" t="str">
        <f>IF(COUNT(L62,N57)=0,"",(L62/N57))</f>
        <v/>
      </c>
      <c r="M68" s="578"/>
    </row>
    <row r="69" spans="1:16" ht="6.75" customHeight="1" thickBot="1"/>
    <row r="70" spans="1:16" ht="21.75" customHeight="1">
      <c r="A70" s="241" t="s">
        <v>524</v>
      </c>
      <c r="B70" s="242"/>
      <c r="C70" s="242"/>
      <c r="D70" s="242"/>
      <c r="E70" s="242"/>
      <c r="F70" s="242"/>
      <c r="G70" s="242"/>
      <c r="H70" s="242"/>
      <c r="I70" s="242"/>
      <c r="J70" s="242"/>
      <c r="K70" s="242"/>
      <c r="L70" s="242"/>
      <c r="M70" s="242"/>
      <c r="N70" s="242"/>
      <c r="O70" s="242"/>
      <c r="P70" s="243"/>
    </row>
    <row r="71" spans="1:16" ht="27.75" customHeight="1" thickBot="1">
      <c r="A71" s="541" t="s">
        <v>657</v>
      </c>
      <c r="B71" s="542"/>
      <c r="C71" s="542"/>
      <c r="D71" s="542"/>
      <c r="E71" s="542"/>
      <c r="F71" s="542"/>
      <c r="G71" s="542"/>
      <c r="H71" s="542"/>
      <c r="I71" s="542"/>
      <c r="J71" s="542"/>
      <c r="K71" s="542"/>
      <c r="L71" s="542"/>
      <c r="M71" s="542"/>
      <c r="N71" s="542"/>
      <c r="O71" s="542"/>
      <c r="P71" s="543"/>
    </row>
    <row r="72" spans="1:16" ht="35.25" customHeight="1" thickBot="1">
      <c r="A72" s="403" t="s">
        <v>529</v>
      </c>
      <c r="B72" s="568"/>
      <c r="C72" s="568"/>
      <c r="D72" s="568"/>
      <c r="E72" s="568"/>
      <c r="F72" s="568"/>
      <c r="G72" s="568"/>
      <c r="H72" s="568"/>
      <c r="I72" s="568"/>
      <c r="J72" s="568"/>
      <c r="K72" s="568"/>
      <c r="L72" s="568"/>
      <c r="M72" s="568"/>
      <c r="N72" s="568"/>
      <c r="O72" s="568"/>
      <c r="P72" s="235"/>
    </row>
    <row r="73" spans="1:16" ht="30.75" customHeight="1" thickBot="1">
      <c r="A73" s="235"/>
      <c r="B73" s="519" t="s">
        <v>528</v>
      </c>
      <c r="C73" s="520"/>
      <c r="D73" s="520"/>
      <c r="E73" s="408" t="s">
        <v>527</v>
      </c>
      <c r="F73" s="408"/>
      <c r="G73" s="408" t="s">
        <v>527</v>
      </c>
      <c r="H73" s="408"/>
      <c r="I73" s="408" t="s">
        <v>527</v>
      </c>
      <c r="J73" s="408"/>
      <c r="K73" s="408" t="s">
        <v>527</v>
      </c>
      <c r="L73" s="408"/>
      <c r="M73" s="408" t="s">
        <v>527</v>
      </c>
      <c r="N73" s="408"/>
      <c r="O73" s="410" t="s">
        <v>526</v>
      </c>
      <c r="P73" s="409"/>
    </row>
    <row r="74" spans="1:16" ht="43.5" customHeight="1" thickBot="1">
      <c r="B74" s="501" t="s">
        <v>525</v>
      </c>
      <c r="C74" s="502"/>
      <c r="D74" s="502"/>
      <c r="E74" s="544"/>
      <c r="F74" s="544"/>
      <c r="G74" s="544"/>
      <c r="H74" s="544"/>
      <c r="I74" s="544"/>
      <c r="J74" s="544"/>
      <c r="K74" s="544"/>
      <c r="L74" s="544"/>
      <c r="M74" s="544"/>
      <c r="N74" s="544"/>
      <c r="O74" s="544"/>
      <c r="P74" s="547"/>
    </row>
    <row r="75" spans="1:16" ht="13.5" customHeight="1" thickBot="1">
      <c r="B75" s="216"/>
      <c r="C75" s="216"/>
      <c r="D75" s="216"/>
      <c r="E75" s="249"/>
      <c r="F75" s="249"/>
      <c r="G75" s="249"/>
      <c r="H75" s="249"/>
      <c r="I75" s="249"/>
      <c r="J75" s="249"/>
      <c r="K75" s="249"/>
      <c r="L75" s="249"/>
      <c r="M75" s="249"/>
      <c r="N75" s="249"/>
      <c r="O75" s="249"/>
      <c r="P75" s="249"/>
    </row>
    <row r="76" spans="1:16" ht="21.75" customHeight="1">
      <c r="A76" s="241" t="s">
        <v>524</v>
      </c>
      <c r="B76" s="242"/>
      <c r="C76" s="242"/>
      <c r="D76" s="242"/>
      <c r="E76" s="242"/>
      <c r="F76" s="242"/>
      <c r="G76" s="242"/>
      <c r="H76" s="242"/>
      <c r="I76" s="242"/>
      <c r="J76" s="242"/>
      <c r="K76" s="242"/>
      <c r="L76" s="242"/>
      <c r="M76" s="242"/>
      <c r="N76" s="242"/>
      <c r="O76" s="242"/>
      <c r="P76" s="243"/>
    </row>
    <row r="77" spans="1:16" ht="43.5" customHeight="1" thickBot="1">
      <c r="A77" s="400" t="s">
        <v>656</v>
      </c>
      <c r="B77" s="401"/>
      <c r="C77" s="401"/>
      <c r="D77" s="401"/>
      <c r="E77" s="401"/>
      <c r="F77" s="401"/>
      <c r="G77" s="401"/>
      <c r="H77" s="401"/>
      <c r="I77" s="401"/>
      <c r="J77" s="401"/>
      <c r="K77" s="401"/>
      <c r="L77" s="401"/>
      <c r="M77" s="401"/>
      <c r="N77" s="401"/>
      <c r="O77" s="401"/>
      <c r="P77" s="402"/>
    </row>
    <row r="78" spans="1:16">
      <c r="A78" s="212" t="s">
        <v>523</v>
      </c>
    </row>
    <row r="80" spans="1:16" ht="15.75">
      <c r="A80" s="218"/>
    </row>
    <row r="81" spans="1:19" ht="16.5" customHeight="1" thickBot="1">
      <c r="A81" s="212" t="s">
        <v>522</v>
      </c>
    </row>
    <row r="82" spans="1:19" ht="63" customHeight="1">
      <c r="A82" s="289" t="s">
        <v>278</v>
      </c>
      <c r="B82" s="388" t="s">
        <v>592</v>
      </c>
      <c r="C82" s="388"/>
      <c r="D82" s="388"/>
      <c r="E82" s="388"/>
      <c r="F82" s="388"/>
      <c r="G82" s="388"/>
      <c r="H82" s="388"/>
      <c r="I82" s="388"/>
      <c r="J82" s="388"/>
      <c r="K82" s="388"/>
      <c r="L82" s="388"/>
      <c r="M82" s="388"/>
      <c r="N82" s="388"/>
      <c r="O82" s="388"/>
      <c r="P82" s="545"/>
      <c r="Q82" s="371"/>
    </row>
    <row r="83" spans="1:19" s="220" customFormat="1" ht="99.75" customHeight="1">
      <c r="A83" s="250" t="s">
        <v>277</v>
      </c>
      <c r="B83" s="372" t="s">
        <v>521</v>
      </c>
      <c r="C83" s="372"/>
      <c r="D83" s="372"/>
      <c r="E83" s="372"/>
      <c r="F83" s="372"/>
      <c r="G83" s="372"/>
      <c r="H83" s="372"/>
      <c r="I83" s="372"/>
      <c r="J83" s="372"/>
      <c r="K83" s="372"/>
      <c r="L83" s="372"/>
      <c r="M83" s="372"/>
      <c r="N83" s="372"/>
      <c r="O83" s="372"/>
      <c r="P83" s="373"/>
      <c r="Q83" s="374"/>
      <c r="S83" s="288"/>
    </row>
    <row r="84" spans="1:19" s="220" customFormat="1" ht="74.25" customHeight="1">
      <c r="A84" s="358" t="s">
        <v>326</v>
      </c>
      <c r="B84" s="429" t="s">
        <v>593</v>
      </c>
      <c r="C84" s="429"/>
      <c r="D84" s="429"/>
      <c r="E84" s="429"/>
      <c r="F84" s="429"/>
      <c r="G84" s="429"/>
      <c r="H84" s="429"/>
      <c r="I84" s="429"/>
      <c r="J84" s="429"/>
      <c r="K84" s="429"/>
      <c r="L84" s="429"/>
      <c r="M84" s="429"/>
      <c r="N84" s="429"/>
      <c r="O84" s="429"/>
      <c r="P84" s="430"/>
      <c r="Q84" s="431"/>
      <c r="S84" s="288"/>
    </row>
    <row r="85" spans="1:19" ht="105" customHeight="1" thickBot="1">
      <c r="A85" s="357" t="s">
        <v>285</v>
      </c>
      <c r="B85" s="434" t="s">
        <v>520</v>
      </c>
      <c r="C85" s="434"/>
      <c r="D85" s="434"/>
      <c r="E85" s="434"/>
      <c r="F85" s="434"/>
      <c r="G85" s="434"/>
      <c r="H85" s="434"/>
      <c r="I85" s="434"/>
      <c r="J85" s="434"/>
      <c r="K85" s="434"/>
      <c r="L85" s="434"/>
      <c r="M85" s="434"/>
      <c r="N85" s="434"/>
      <c r="O85" s="434"/>
      <c r="P85" s="432"/>
      <c r="Q85" s="433"/>
    </row>
    <row r="86" spans="1:19" ht="15.75" thickBot="1">
      <c r="A86" s="212" t="s">
        <v>519</v>
      </c>
    </row>
    <row r="87" spans="1:19" ht="35.25" customHeight="1" thickBot="1">
      <c r="A87" s="247" t="s">
        <v>278</v>
      </c>
      <c r="B87" s="443" t="s">
        <v>518</v>
      </c>
      <c r="C87" s="443"/>
      <c r="D87" s="443"/>
      <c r="E87" s="443"/>
      <c r="F87" s="443"/>
      <c r="G87" s="443"/>
      <c r="H87" s="443"/>
      <c r="I87" s="443"/>
      <c r="J87" s="443"/>
      <c r="K87" s="443"/>
      <c r="L87" s="443"/>
      <c r="M87" s="443"/>
      <c r="N87" s="443"/>
      <c r="O87" s="443"/>
      <c r="P87" s="539"/>
      <c r="Q87" s="442"/>
    </row>
    <row r="88" spans="1:19" ht="15.75" thickBot="1">
      <c r="A88" s="212" t="s">
        <v>517</v>
      </c>
    </row>
    <row r="89" spans="1:19" ht="60" customHeight="1" thickBot="1">
      <c r="A89" s="247" t="s">
        <v>278</v>
      </c>
      <c r="B89" s="443" t="s">
        <v>516</v>
      </c>
      <c r="C89" s="443"/>
      <c r="D89" s="443"/>
      <c r="E89" s="443"/>
      <c r="F89" s="443"/>
      <c r="G89" s="443"/>
      <c r="H89" s="443"/>
      <c r="I89" s="443"/>
      <c r="J89" s="443"/>
      <c r="K89" s="443"/>
      <c r="L89" s="443"/>
      <c r="M89" s="443"/>
      <c r="N89" s="443"/>
      <c r="O89" s="443"/>
      <c r="P89" s="539"/>
      <c r="Q89" s="442"/>
    </row>
    <row r="90" spans="1:19" ht="15.75" thickBot="1">
      <c r="A90" s="212" t="s">
        <v>515</v>
      </c>
    </row>
    <row r="91" spans="1:19" ht="45" customHeight="1">
      <c r="A91" s="258" t="s">
        <v>278</v>
      </c>
      <c r="B91" s="540" t="s">
        <v>514</v>
      </c>
      <c r="C91" s="540"/>
      <c r="D91" s="540"/>
      <c r="E91" s="540"/>
      <c r="F91" s="540"/>
      <c r="G91" s="540"/>
      <c r="H91" s="540"/>
      <c r="I91" s="540"/>
      <c r="J91" s="540"/>
      <c r="K91" s="540"/>
      <c r="L91" s="540"/>
      <c r="M91" s="540"/>
      <c r="N91" s="540"/>
      <c r="O91" s="540"/>
      <c r="P91" s="545"/>
      <c r="Q91" s="371"/>
    </row>
    <row r="92" spans="1:19" ht="45" customHeight="1" thickBot="1">
      <c r="A92" s="293" t="s">
        <v>277</v>
      </c>
      <c r="B92" s="381" t="s">
        <v>513</v>
      </c>
      <c r="C92" s="381"/>
      <c r="D92" s="381"/>
      <c r="E92" s="381"/>
      <c r="F92" s="381"/>
      <c r="G92" s="381"/>
      <c r="H92" s="381"/>
      <c r="I92" s="381"/>
      <c r="J92" s="381"/>
      <c r="K92" s="381"/>
      <c r="L92" s="381"/>
      <c r="M92" s="381"/>
      <c r="N92" s="381"/>
      <c r="O92" s="381"/>
      <c r="P92" s="432"/>
      <c r="Q92" s="433"/>
    </row>
    <row r="93" spans="1:19" ht="15.75" thickBot="1">
      <c r="A93" s="212" t="s">
        <v>512</v>
      </c>
    </row>
    <row r="94" spans="1:19" ht="45" customHeight="1">
      <c r="A94" s="289" t="s">
        <v>278</v>
      </c>
      <c r="B94" s="388" t="s">
        <v>511</v>
      </c>
      <c r="C94" s="388"/>
      <c r="D94" s="388"/>
      <c r="E94" s="388"/>
      <c r="F94" s="388"/>
      <c r="G94" s="388"/>
      <c r="H94" s="388"/>
      <c r="I94" s="388"/>
      <c r="J94" s="388"/>
      <c r="K94" s="388"/>
      <c r="L94" s="388"/>
      <c r="M94" s="388"/>
      <c r="N94" s="388"/>
      <c r="O94" s="388"/>
      <c r="P94" s="545"/>
      <c r="Q94" s="371"/>
    </row>
    <row r="95" spans="1:19" ht="75" customHeight="1">
      <c r="A95" s="290" t="s">
        <v>277</v>
      </c>
      <c r="B95" s="379" t="s">
        <v>510</v>
      </c>
      <c r="C95" s="379"/>
      <c r="D95" s="379"/>
      <c r="E95" s="379"/>
      <c r="F95" s="379"/>
      <c r="G95" s="379"/>
      <c r="H95" s="379"/>
      <c r="I95" s="379"/>
      <c r="J95" s="379"/>
      <c r="K95" s="379"/>
      <c r="L95" s="379"/>
      <c r="M95" s="379"/>
      <c r="N95" s="379"/>
      <c r="O95" s="379"/>
      <c r="P95" s="537"/>
      <c r="Q95" s="374"/>
    </row>
    <row r="96" spans="1:19" ht="45" customHeight="1" thickBot="1">
      <c r="A96" s="293" t="s">
        <v>287</v>
      </c>
      <c r="B96" s="381" t="s">
        <v>509</v>
      </c>
      <c r="C96" s="381"/>
      <c r="D96" s="381"/>
      <c r="E96" s="381"/>
      <c r="F96" s="381"/>
      <c r="G96" s="381"/>
      <c r="H96" s="381"/>
      <c r="I96" s="381"/>
      <c r="J96" s="381"/>
      <c r="K96" s="381"/>
      <c r="L96" s="381"/>
      <c r="M96" s="381"/>
      <c r="N96" s="381"/>
      <c r="O96" s="381"/>
      <c r="P96" s="569"/>
      <c r="Q96" s="377"/>
    </row>
    <row r="97" spans="1:17" ht="15.75" thickBot="1">
      <c r="A97" s="212" t="s">
        <v>508</v>
      </c>
    </row>
    <row r="98" spans="1:17" ht="45" customHeight="1" thickBot="1">
      <c r="A98" s="247" t="s">
        <v>278</v>
      </c>
      <c r="B98" s="443" t="s">
        <v>507</v>
      </c>
      <c r="C98" s="443"/>
      <c r="D98" s="443"/>
      <c r="E98" s="443"/>
      <c r="F98" s="443"/>
      <c r="G98" s="443"/>
      <c r="H98" s="443"/>
      <c r="I98" s="443"/>
      <c r="J98" s="443"/>
      <c r="K98" s="443"/>
      <c r="L98" s="443"/>
      <c r="M98" s="443"/>
      <c r="N98" s="443"/>
      <c r="O98" s="443"/>
      <c r="P98" s="539"/>
      <c r="Q98" s="442"/>
    </row>
    <row r="99" spans="1:17" ht="15.75" thickBot="1">
      <c r="A99" s="219" t="s">
        <v>506</v>
      </c>
    </row>
    <row r="100" spans="1:17" ht="60" customHeight="1" thickBot="1">
      <c r="A100" s="247" t="s">
        <v>278</v>
      </c>
      <c r="B100" s="443" t="s">
        <v>505</v>
      </c>
      <c r="C100" s="443"/>
      <c r="D100" s="443"/>
      <c r="E100" s="443"/>
      <c r="F100" s="443"/>
      <c r="G100" s="443"/>
      <c r="H100" s="443"/>
      <c r="I100" s="443"/>
      <c r="J100" s="443"/>
      <c r="K100" s="443"/>
      <c r="L100" s="443"/>
      <c r="M100" s="443"/>
      <c r="N100" s="443"/>
      <c r="O100" s="443"/>
      <c r="P100" s="539"/>
      <c r="Q100" s="442"/>
    </row>
    <row r="101" spans="1:17" ht="15.75" thickBot="1">
      <c r="A101" s="212" t="s">
        <v>504</v>
      </c>
    </row>
    <row r="102" spans="1:17" ht="75" customHeight="1" thickBot="1">
      <c r="A102" s="247" t="s">
        <v>278</v>
      </c>
      <c r="B102" s="443" t="s">
        <v>503</v>
      </c>
      <c r="C102" s="443"/>
      <c r="D102" s="443"/>
      <c r="E102" s="443"/>
      <c r="F102" s="443"/>
      <c r="G102" s="443"/>
      <c r="H102" s="443"/>
      <c r="I102" s="443"/>
      <c r="J102" s="443"/>
      <c r="K102" s="443"/>
      <c r="L102" s="443"/>
      <c r="M102" s="443"/>
      <c r="N102" s="443"/>
      <c r="O102" s="443"/>
      <c r="P102" s="539"/>
      <c r="Q102" s="442"/>
    </row>
    <row r="103" spans="1:17" ht="15.75" thickBot="1">
      <c r="A103" s="212" t="s">
        <v>502</v>
      </c>
    </row>
    <row r="104" spans="1:17" ht="45" customHeight="1">
      <c r="A104" s="289" t="s">
        <v>278</v>
      </c>
      <c r="B104" s="388" t="s">
        <v>501</v>
      </c>
      <c r="C104" s="388"/>
      <c r="D104" s="388"/>
      <c r="E104" s="388"/>
      <c r="F104" s="388"/>
      <c r="G104" s="388"/>
      <c r="H104" s="388"/>
      <c r="I104" s="388"/>
      <c r="J104" s="388"/>
      <c r="K104" s="388"/>
      <c r="L104" s="388"/>
      <c r="M104" s="388"/>
      <c r="N104" s="388"/>
      <c r="O104" s="388"/>
      <c r="P104" s="545"/>
      <c r="Q104" s="371"/>
    </row>
    <row r="105" spans="1:17" ht="36" customHeight="1">
      <c r="A105" s="356" t="s">
        <v>277</v>
      </c>
      <c r="B105" s="379" t="s">
        <v>500</v>
      </c>
      <c r="C105" s="379"/>
      <c r="D105" s="379"/>
      <c r="E105" s="379"/>
      <c r="F105" s="379"/>
      <c r="G105" s="379"/>
      <c r="H105" s="379"/>
      <c r="I105" s="379"/>
      <c r="J105" s="379"/>
      <c r="K105" s="379"/>
      <c r="L105" s="379"/>
      <c r="M105" s="379"/>
      <c r="N105" s="379"/>
      <c r="O105" s="379"/>
      <c r="P105" s="537"/>
      <c r="Q105" s="374"/>
    </row>
    <row r="106" spans="1:17" ht="56.25" customHeight="1" thickBot="1">
      <c r="A106" s="293" t="s">
        <v>287</v>
      </c>
      <c r="B106" s="381" t="s">
        <v>499</v>
      </c>
      <c r="C106" s="381"/>
      <c r="D106" s="381"/>
      <c r="E106" s="381"/>
      <c r="F106" s="381"/>
      <c r="G106" s="381"/>
      <c r="H106" s="381"/>
      <c r="I106" s="381"/>
      <c r="J106" s="381"/>
      <c r="K106" s="381"/>
      <c r="L106" s="381"/>
      <c r="M106" s="381"/>
      <c r="N106" s="381"/>
      <c r="O106" s="381"/>
      <c r="P106" s="569"/>
      <c r="Q106" s="377"/>
    </row>
    <row r="107" spans="1:17" ht="15.75" thickBot="1">
      <c r="A107" s="212" t="s">
        <v>498</v>
      </c>
    </row>
    <row r="108" spans="1:17" ht="45" customHeight="1">
      <c r="A108" s="229" t="s">
        <v>278</v>
      </c>
      <c r="B108" s="388" t="s">
        <v>497</v>
      </c>
      <c r="C108" s="388"/>
      <c r="D108" s="388"/>
      <c r="E108" s="388"/>
      <c r="F108" s="388"/>
      <c r="G108" s="388"/>
      <c r="H108" s="388"/>
      <c r="I108" s="388"/>
      <c r="J108" s="388"/>
      <c r="K108" s="388"/>
      <c r="L108" s="388"/>
      <c r="M108" s="388"/>
      <c r="N108" s="388"/>
      <c r="O108" s="576"/>
      <c r="P108" s="370"/>
      <c r="Q108" s="371"/>
    </row>
    <row r="109" spans="1:17" ht="45" customHeight="1">
      <c r="A109" s="230" t="s">
        <v>277</v>
      </c>
      <c r="B109" s="379" t="s">
        <v>496</v>
      </c>
      <c r="C109" s="379"/>
      <c r="D109" s="379"/>
      <c r="E109" s="379"/>
      <c r="F109" s="379"/>
      <c r="G109" s="379"/>
      <c r="H109" s="379"/>
      <c r="I109" s="379"/>
      <c r="J109" s="379"/>
      <c r="K109" s="379"/>
      <c r="L109" s="379"/>
      <c r="M109" s="379"/>
      <c r="N109" s="379"/>
      <c r="O109" s="475"/>
      <c r="P109" s="373"/>
      <c r="Q109" s="374"/>
    </row>
    <row r="110" spans="1:17" ht="72.75" customHeight="1">
      <c r="A110" s="230" t="s">
        <v>287</v>
      </c>
      <c r="B110" s="379" t="s">
        <v>495</v>
      </c>
      <c r="C110" s="379"/>
      <c r="D110" s="379"/>
      <c r="E110" s="379"/>
      <c r="F110" s="379"/>
      <c r="G110" s="379"/>
      <c r="H110" s="379"/>
      <c r="I110" s="379"/>
      <c r="J110" s="379"/>
      <c r="K110" s="379"/>
      <c r="L110" s="379"/>
      <c r="M110" s="379"/>
      <c r="N110" s="379"/>
      <c r="O110" s="475"/>
      <c r="P110" s="373"/>
      <c r="Q110" s="374"/>
    </row>
    <row r="111" spans="1:17" ht="75" customHeight="1">
      <c r="A111" s="230" t="s">
        <v>285</v>
      </c>
      <c r="B111" s="379" t="s">
        <v>494</v>
      </c>
      <c r="C111" s="379"/>
      <c r="D111" s="379"/>
      <c r="E111" s="379"/>
      <c r="F111" s="379"/>
      <c r="G111" s="379"/>
      <c r="H111" s="379"/>
      <c r="I111" s="379"/>
      <c r="J111" s="379"/>
      <c r="K111" s="379"/>
      <c r="L111" s="379"/>
      <c r="M111" s="379"/>
      <c r="N111" s="379"/>
      <c r="O111" s="475"/>
      <c r="P111" s="373"/>
      <c r="Q111" s="374"/>
    </row>
    <row r="112" spans="1:17" ht="88.5" customHeight="1">
      <c r="A112" s="252" t="s">
        <v>284</v>
      </c>
      <c r="B112" s="549" t="s">
        <v>493</v>
      </c>
      <c r="C112" s="549"/>
      <c r="D112" s="549"/>
      <c r="E112" s="549"/>
      <c r="F112" s="549"/>
      <c r="G112" s="549"/>
      <c r="H112" s="549"/>
      <c r="I112" s="549"/>
      <c r="J112" s="549"/>
      <c r="K112" s="549"/>
      <c r="L112" s="549"/>
      <c r="M112" s="549"/>
      <c r="N112" s="549"/>
      <c r="O112" s="550"/>
      <c r="P112" s="373"/>
      <c r="Q112" s="374"/>
    </row>
    <row r="113" spans="1:19" s="220" customFormat="1" ht="36.75" customHeight="1">
      <c r="A113" s="250" t="s">
        <v>492</v>
      </c>
      <c r="B113" s="473" t="s">
        <v>491</v>
      </c>
      <c r="C113" s="555"/>
      <c r="D113" s="555"/>
      <c r="E113" s="555"/>
      <c r="F113" s="555"/>
      <c r="G113" s="555"/>
      <c r="H113" s="555"/>
      <c r="I113" s="555"/>
      <c r="J113" s="555"/>
      <c r="K113" s="555"/>
      <c r="L113" s="555"/>
      <c r="M113" s="555"/>
      <c r="N113" s="555"/>
      <c r="O113" s="555"/>
      <c r="P113" s="373"/>
      <c r="Q113" s="374"/>
      <c r="S113" s="288"/>
    </row>
    <row r="114" spans="1:19" ht="97.5" customHeight="1">
      <c r="A114" s="348" t="s">
        <v>282</v>
      </c>
      <c r="B114" s="379" t="s">
        <v>594</v>
      </c>
      <c r="C114" s="379"/>
      <c r="D114" s="379"/>
      <c r="E114" s="379"/>
      <c r="F114" s="379"/>
      <c r="G114" s="379"/>
      <c r="H114" s="379"/>
      <c r="I114" s="379"/>
      <c r="J114" s="379"/>
      <c r="K114" s="379"/>
      <c r="L114" s="379"/>
      <c r="M114" s="379"/>
      <c r="N114" s="379"/>
      <c r="O114" s="475"/>
      <c r="P114" s="373"/>
      <c r="Q114" s="374"/>
    </row>
    <row r="115" spans="1:19" ht="83.25" customHeight="1">
      <c r="A115" s="230" t="s">
        <v>281</v>
      </c>
      <c r="B115" s="379" t="s">
        <v>595</v>
      </c>
      <c r="C115" s="379"/>
      <c r="D115" s="379"/>
      <c r="E115" s="379"/>
      <c r="F115" s="379"/>
      <c r="G115" s="379"/>
      <c r="H115" s="379"/>
      <c r="I115" s="379"/>
      <c r="J115" s="379"/>
      <c r="K115" s="379"/>
      <c r="L115" s="379"/>
      <c r="M115" s="379"/>
      <c r="N115" s="379"/>
      <c r="O115" s="475"/>
      <c r="P115" s="445"/>
      <c r="Q115" s="446"/>
    </row>
    <row r="116" spans="1:19" ht="132" customHeight="1">
      <c r="A116" s="230" t="s">
        <v>384</v>
      </c>
      <c r="B116" s="379" t="s">
        <v>596</v>
      </c>
      <c r="C116" s="379"/>
      <c r="D116" s="379"/>
      <c r="E116" s="379"/>
      <c r="F116" s="379"/>
      <c r="G116" s="379"/>
      <c r="H116" s="379"/>
      <c r="I116" s="379"/>
      <c r="J116" s="379"/>
      <c r="K116" s="379"/>
      <c r="L116" s="379"/>
      <c r="M116" s="379"/>
      <c r="N116" s="379"/>
      <c r="O116" s="475"/>
      <c r="P116" s="445"/>
      <c r="Q116" s="446"/>
    </row>
    <row r="117" spans="1:19" ht="123" customHeight="1">
      <c r="A117" s="230" t="s">
        <v>365</v>
      </c>
      <c r="B117" s="379" t="s">
        <v>597</v>
      </c>
      <c r="C117" s="379"/>
      <c r="D117" s="379"/>
      <c r="E117" s="379"/>
      <c r="F117" s="379"/>
      <c r="G117" s="379"/>
      <c r="H117" s="379"/>
      <c r="I117" s="379"/>
      <c r="J117" s="379"/>
      <c r="K117" s="379"/>
      <c r="L117" s="379"/>
      <c r="M117" s="379"/>
      <c r="N117" s="379"/>
      <c r="O117" s="475"/>
      <c r="P117" s="445"/>
      <c r="Q117" s="446"/>
    </row>
    <row r="118" spans="1:19" s="220" customFormat="1" ht="47.25" customHeight="1">
      <c r="A118" s="250" t="s">
        <v>364</v>
      </c>
      <c r="B118" s="372" t="s">
        <v>490</v>
      </c>
      <c r="C118" s="372"/>
      <c r="D118" s="372"/>
      <c r="E118" s="372"/>
      <c r="F118" s="372"/>
      <c r="G118" s="372"/>
      <c r="H118" s="372"/>
      <c r="I118" s="372"/>
      <c r="J118" s="372"/>
      <c r="K118" s="372"/>
      <c r="L118" s="372"/>
      <c r="M118" s="372"/>
      <c r="N118" s="372"/>
      <c r="O118" s="473"/>
      <c r="P118" s="445"/>
      <c r="Q118" s="446"/>
      <c r="S118" s="288"/>
    </row>
    <row r="119" spans="1:19" s="220" customFormat="1" ht="45" customHeight="1">
      <c r="A119" s="250" t="s">
        <v>363</v>
      </c>
      <c r="B119" s="372" t="s">
        <v>489</v>
      </c>
      <c r="C119" s="372"/>
      <c r="D119" s="372"/>
      <c r="E119" s="372"/>
      <c r="F119" s="372"/>
      <c r="G119" s="372"/>
      <c r="H119" s="372"/>
      <c r="I119" s="372"/>
      <c r="J119" s="372"/>
      <c r="K119" s="372"/>
      <c r="L119" s="372"/>
      <c r="M119" s="372"/>
      <c r="N119" s="372"/>
      <c r="O119" s="473"/>
      <c r="P119" s="445"/>
      <c r="Q119" s="446"/>
      <c r="S119" s="288"/>
    </row>
    <row r="120" spans="1:19" ht="90" customHeight="1">
      <c r="A120" s="230" t="s">
        <v>361</v>
      </c>
      <c r="B120" s="379" t="s">
        <v>598</v>
      </c>
      <c r="C120" s="379"/>
      <c r="D120" s="379"/>
      <c r="E120" s="379"/>
      <c r="F120" s="379"/>
      <c r="G120" s="379"/>
      <c r="H120" s="379"/>
      <c r="I120" s="379"/>
      <c r="J120" s="379"/>
      <c r="K120" s="379"/>
      <c r="L120" s="379"/>
      <c r="M120" s="379"/>
      <c r="N120" s="379"/>
      <c r="O120" s="475"/>
      <c r="P120" s="445"/>
      <c r="Q120" s="446"/>
    </row>
    <row r="121" spans="1:19" ht="66.75" customHeight="1">
      <c r="A121" s="230" t="s">
        <v>488</v>
      </c>
      <c r="B121" s="379" t="s">
        <v>599</v>
      </c>
      <c r="C121" s="379"/>
      <c r="D121" s="379"/>
      <c r="E121" s="379"/>
      <c r="F121" s="379"/>
      <c r="G121" s="379"/>
      <c r="H121" s="379"/>
      <c r="I121" s="379"/>
      <c r="J121" s="379"/>
      <c r="K121" s="379"/>
      <c r="L121" s="379"/>
      <c r="M121" s="379"/>
      <c r="N121" s="379"/>
      <c r="O121" s="475"/>
      <c r="P121" s="445"/>
      <c r="Q121" s="446"/>
    </row>
    <row r="122" spans="1:19" ht="41.25" customHeight="1">
      <c r="A122" s="230" t="s">
        <v>487</v>
      </c>
      <c r="B122" s="379" t="s">
        <v>486</v>
      </c>
      <c r="C122" s="379"/>
      <c r="D122" s="379"/>
      <c r="E122" s="379"/>
      <c r="F122" s="379"/>
      <c r="G122" s="379"/>
      <c r="H122" s="379"/>
      <c r="I122" s="379"/>
      <c r="J122" s="379"/>
      <c r="K122" s="379"/>
      <c r="L122" s="379"/>
      <c r="M122" s="379"/>
      <c r="N122" s="379"/>
      <c r="O122" s="475"/>
      <c r="P122" s="445"/>
      <c r="Q122" s="446"/>
    </row>
    <row r="123" spans="1:19" ht="133.5" customHeight="1">
      <c r="A123" s="253" t="s">
        <v>485</v>
      </c>
      <c r="B123" s="396" t="s">
        <v>640</v>
      </c>
      <c r="C123" s="481"/>
      <c r="D123" s="481"/>
      <c r="E123" s="481"/>
      <c r="F123" s="481"/>
      <c r="G123" s="481"/>
      <c r="H123" s="481"/>
      <c r="I123" s="481"/>
      <c r="J123" s="481"/>
      <c r="K123" s="481"/>
      <c r="L123" s="481"/>
      <c r="M123" s="481"/>
      <c r="N123" s="481"/>
      <c r="O123" s="482"/>
      <c r="P123" s="445"/>
      <c r="Q123" s="446"/>
    </row>
    <row r="124" spans="1:19" s="254" customFormat="1" ht="76.5" customHeight="1">
      <c r="A124" s="253" t="s">
        <v>484</v>
      </c>
      <c r="B124" s="396" t="s">
        <v>600</v>
      </c>
      <c r="C124" s="396"/>
      <c r="D124" s="396"/>
      <c r="E124" s="396"/>
      <c r="F124" s="396"/>
      <c r="G124" s="396"/>
      <c r="H124" s="396"/>
      <c r="I124" s="396"/>
      <c r="J124" s="396"/>
      <c r="K124" s="396"/>
      <c r="L124" s="396"/>
      <c r="M124" s="396"/>
      <c r="N124" s="396"/>
      <c r="O124" s="447"/>
      <c r="P124" s="445"/>
      <c r="Q124" s="446"/>
      <c r="S124" s="287"/>
    </row>
    <row r="125" spans="1:19" ht="84.75" customHeight="1">
      <c r="A125" s="255" t="s">
        <v>483</v>
      </c>
      <c r="B125" s="483" t="s">
        <v>601</v>
      </c>
      <c r="C125" s="483"/>
      <c r="D125" s="483"/>
      <c r="E125" s="483"/>
      <c r="F125" s="483"/>
      <c r="G125" s="483"/>
      <c r="H125" s="483"/>
      <c r="I125" s="483"/>
      <c r="J125" s="483"/>
      <c r="K125" s="483"/>
      <c r="L125" s="483"/>
      <c r="M125" s="483"/>
      <c r="N125" s="483"/>
      <c r="O125" s="484"/>
      <c r="P125" s="445"/>
      <c r="Q125" s="446"/>
    </row>
    <row r="126" spans="1:19" ht="105" customHeight="1">
      <c r="A126" s="253" t="s">
        <v>482</v>
      </c>
      <c r="B126" s="396" t="s">
        <v>481</v>
      </c>
      <c r="C126" s="396"/>
      <c r="D126" s="396"/>
      <c r="E126" s="396"/>
      <c r="F126" s="396"/>
      <c r="G126" s="396"/>
      <c r="H126" s="396"/>
      <c r="I126" s="396"/>
      <c r="J126" s="396"/>
      <c r="K126" s="396"/>
      <c r="L126" s="396"/>
      <c r="M126" s="396"/>
      <c r="N126" s="396"/>
      <c r="O126" s="447"/>
      <c r="P126" s="445"/>
      <c r="Q126" s="446"/>
    </row>
    <row r="127" spans="1:19" ht="102" customHeight="1">
      <c r="A127" s="253" t="s">
        <v>480</v>
      </c>
      <c r="B127" s="396" t="s">
        <v>479</v>
      </c>
      <c r="C127" s="396"/>
      <c r="D127" s="396"/>
      <c r="E127" s="396"/>
      <c r="F127" s="396"/>
      <c r="G127" s="396"/>
      <c r="H127" s="396"/>
      <c r="I127" s="396"/>
      <c r="J127" s="396"/>
      <c r="K127" s="396"/>
      <c r="L127" s="396"/>
      <c r="M127" s="396"/>
      <c r="N127" s="396"/>
      <c r="O127" s="447"/>
      <c r="P127" s="445"/>
      <c r="Q127" s="446"/>
    </row>
    <row r="128" spans="1:19" ht="30" customHeight="1">
      <c r="A128" s="253" t="s">
        <v>478</v>
      </c>
      <c r="B128" s="396" t="s">
        <v>477</v>
      </c>
      <c r="C128" s="396"/>
      <c r="D128" s="396"/>
      <c r="E128" s="396"/>
      <c r="F128" s="396"/>
      <c r="G128" s="396"/>
      <c r="H128" s="396"/>
      <c r="I128" s="396"/>
      <c r="J128" s="396"/>
      <c r="K128" s="396"/>
      <c r="L128" s="396"/>
      <c r="M128" s="396"/>
      <c r="N128" s="396"/>
      <c r="O128" s="447"/>
      <c r="P128" s="445"/>
      <c r="Q128" s="446"/>
    </row>
    <row r="129" spans="1:19" ht="105" customHeight="1">
      <c r="A129" s="253" t="s">
        <v>476</v>
      </c>
      <c r="B129" s="396" t="s">
        <v>602</v>
      </c>
      <c r="C129" s="396"/>
      <c r="D129" s="396"/>
      <c r="E129" s="396"/>
      <c r="F129" s="396"/>
      <c r="G129" s="396"/>
      <c r="H129" s="396"/>
      <c r="I129" s="396"/>
      <c r="J129" s="396"/>
      <c r="K129" s="396"/>
      <c r="L129" s="396"/>
      <c r="M129" s="396"/>
      <c r="N129" s="396"/>
      <c r="O129" s="447"/>
      <c r="P129" s="445"/>
      <c r="Q129" s="446"/>
    </row>
    <row r="130" spans="1:19" ht="120" customHeight="1">
      <c r="A130" s="253" t="s">
        <v>475</v>
      </c>
      <c r="B130" s="396" t="s">
        <v>603</v>
      </c>
      <c r="C130" s="396"/>
      <c r="D130" s="396"/>
      <c r="E130" s="396"/>
      <c r="F130" s="396"/>
      <c r="G130" s="396"/>
      <c r="H130" s="396"/>
      <c r="I130" s="396"/>
      <c r="J130" s="396"/>
      <c r="K130" s="396"/>
      <c r="L130" s="396"/>
      <c r="M130" s="396"/>
      <c r="N130" s="396"/>
      <c r="O130" s="447"/>
      <c r="P130" s="445"/>
      <c r="Q130" s="446"/>
    </row>
    <row r="131" spans="1:19" ht="90" customHeight="1">
      <c r="A131" s="253" t="s">
        <v>474</v>
      </c>
      <c r="B131" s="396" t="s">
        <v>604</v>
      </c>
      <c r="C131" s="396"/>
      <c r="D131" s="396"/>
      <c r="E131" s="396"/>
      <c r="F131" s="396"/>
      <c r="G131" s="396"/>
      <c r="H131" s="396"/>
      <c r="I131" s="396"/>
      <c r="J131" s="396"/>
      <c r="K131" s="396"/>
      <c r="L131" s="396"/>
      <c r="M131" s="396"/>
      <c r="N131" s="396"/>
      <c r="O131" s="447"/>
      <c r="P131" s="445"/>
      <c r="Q131" s="446"/>
    </row>
    <row r="132" spans="1:19" ht="75" customHeight="1">
      <c r="A132" s="253" t="s">
        <v>473</v>
      </c>
      <c r="B132" s="396" t="s">
        <v>605</v>
      </c>
      <c r="C132" s="396"/>
      <c r="D132" s="396"/>
      <c r="E132" s="396"/>
      <c r="F132" s="396"/>
      <c r="G132" s="396"/>
      <c r="H132" s="396"/>
      <c r="I132" s="396"/>
      <c r="J132" s="396"/>
      <c r="K132" s="396"/>
      <c r="L132" s="396"/>
      <c r="M132" s="396"/>
      <c r="N132" s="396"/>
      <c r="O132" s="447"/>
      <c r="P132" s="445"/>
      <c r="Q132" s="446"/>
    </row>
    <row r="133" spans="1:19" ht="155.25" customHeight="1">
      <c r="A133" s="253" t="s">
        <v>472</v>
      </c>
      <c r="B133" s="396" t="s">
        <v>660</v>
      </c>
      <c r="C133" s="396"/>
      <c r="D133" s="396"/>
      <c r="E133" s="396"/>
      <c r="F133" s="396"/>
      <c r="G133" s="396"/>
      <c r="H133" s="396"/>
      <c r="I133" s="396"/>
      <c r="J133" s="396"/>
      <c r="K133" s="396"/>
      <c r="L133" s="396"/>
      <c r="M133" s="396"/>
      <c r="N133" s="396"/>
      <c r="O133" s="447"/>
      <c r="P133" s="445"/>
      <c r="Q133" s="446"/>
    </row>
    <row r="134" spans="1:19" ht="211.5" customHeight="1">
      <c r="A134" s="253" t="s">
        <v>471</v>
      </c>
      <c r="B134" s="396" t="s">
        <v>606</v>
      </c>
      <c r="C134" s="396"/>
      <c r="D134" s="396"/>
      <c r="E134" s="396"/>
      <c r="F134" s="396"/>
      <c r="G134" s="396"/>
      <c r="H134" s="396"/>
      <c r="I134" s="396"/>
      <c r="J134" s="396"/>
      <c r="K134" s="396"/>
      <c r="L134" s="396"/>
      <c r="M134" s="396"/>
      <c r="N134" s="396"/>
      <c r="O134" s="447"/>
      <c r="P134" s="445"/>
      <c r="Q134" s="446"/>
    </row>
    <row r="135" spans="1:19" s="220" customFormat="1" ht="61.5" customHeight="1">
      <c r="A135" s="250" t="s">
        <v>470</v>
      </c>
      <c r="B135" s="473" t="s">
        <v>469</v>
      </c>
      <c r="C135" s="474"/>
      <c r="D135" s="474"/>
      <c r="E135" s="474"/>
      <c r="F135" s="474"/>
      <c r="G135" s="474"/>
      <c r="H135" s="474"/>
      <c r="I135" s="474"/>
      <c r="J135" s="474"/>
      <c r="K135" s="474"/>
      <c r="L135" s="474"/>
      <c r="M135" s="474"/>
      <c r="N135" s="474"/>
      <c r="O135" s="474"/>
      <c r="P135" s="445"/>
      <c r="Q135" s="446"/>
      <c r="S135" s="288"/>
    </row>
    <row r="136" spans="1:19" ht="49.5" customHeight="1">
      <c r="A136" s="253" t="s">
        <v>468</v>
      </c>
      <c r="B136" s="396" t="s">
        <v>467</v>
      </c>
      <c r="C136" s="396"/>
      <c r="D136" s="396"/>
      <c r="E136" s="396"/>
      <c r="F136" s="396"/>
      <c r="G136" s="396"/>
      <c r="H136" s="396"/>
      <c r="I136" s="396"/>
      <c r="J136" s="396"/>
      <c r="K136" s="396"/>
      <c r="L136" s="396"/>
      <c r="M136" s="396"/>
      <c r="N136" s="396"/>
      <c r="O136" s="447"/>
      <c r="P136" s="445"/>
      <c r="Q136" s="446"/>
    </row>
    <row r="137" spans="1:19" ht="105" customHeight="1">
      <c r="A137" s="253" t="s">
        <v>466</v>
      </c>
      <c r="B137" s="396" t="s">
        <v>607</v>
      </c>
      <c r="C137" s="396"/>
      <c r="D137" s="396"/>
      <c r="E137" s="396"/>
      <c r="F137" s="396"/>
      <c r="G137" s="396"/>
      <c r="H137" s="396"/>
      <c r="I137" s="396"/>
      <c r="J137" s="396"/>
      <c r="K137" s="396"/>
      <c r="L137" s="396"/>
      <c r="M137" s="396"/>
      <c r="N137" s="396"/>
      <c r="O137" s="447"/>
      <c r="P137" s="445"/>
      <c r="Q137" s="446"/>
    </row>
    <row r="138" spans="1:19" ht="105" customHeight="1">
      <c r="A138" s="253" t="s">
        <v>465</v>
      </c>
      <c r="B138" s="396" t="s">
        <v>608</v>
      </c>
      <c r="C138" s="396"/>
      <c r="D138" s="396"/>
      <c r="E138" s="396"/>
      <c r="F138" s="396"/>
      <c r="G138" s="396"/>
      <c r="H138" s="396"/>
      <c r="I138" s="396"/>
      <c r="J138" s="396"/>
      <c r="K138" s="396"/>
      <c r="L138" s="396"/>
      <c r="M138" s="396"/>
      <c r="N138" s="396"/>
      <c r="O138" s="447"/>
      <c r="P138" s="445"/>
      <c r="Q138" s="446"/>
    </row>
    <row r="139" spans="1:19" ht="75" customHeight="1">
      <c r="A139" s="253" t="s">
        <v>464</v>
      </c>
      <c r="B139" s="396" t="s">
        <v>609</v>
      </c>
      <c r="C139" s="396"/>
      <c r="D139" s="396"/>
      <c r="E139" s="396"/>
      <c r="F139" s="396"/>
      <c r="G139" s="396"/>
      <c r="H139" s="396"/>
      <c r="I139" s="396"/>
      <c r="J139" s="396"/>
      <c r="K139" s="396"/>
      <c r="L139" s="396"/>
      <c r="M139" s="396"/>
      <c r="N139" s="396"/>
      <c r="O139" s="447"/>
      <c r="P139" s="445"/>
      <c r="Q139" s="446"/>
    </row>
    <row r="140" spans="1:19" ht="294.75" customHeight="1">
      <c r="A140" s="253" t="s">
        <v>463</v>
      </c>
      <c r="B140" s="470" t="s">
        <v>641</v>
      </c>
      <c r="C140" s="470"/>
      <c r="D140" s="470"/>
      <c r="E140" s="470"/>
      <c r="F140" s="470"/>
      <c r="G140" s="470"/>
      <c r="H140" s="470"/>
      <c r="I140" s="470"/>
      <c r="J140" s="470"/>
      <c r="K140" s="470"/>
      <c r="L140" s="470"/>
      <c r="M140" s="470"/>
      <c r="N140" s="470"/>
      <c r="O140" s="471"/>
      <c r="P140" s="445"/>
      <c r="Q140" s="446"/>
    </row>
    <row r="141" spans="1:19" ht="60" customHeight="1">
      <c r="A141" s="253" t="s">
        <v>461</v>
      </c>
      <c r="B141" s="396" t="s">
        <v>610</v>
      </c>
      <c r="C141" s="396"/>
      <c r="D141" s="396"/>
      <c r="E141" s="396"/>
      <c r="F141" s="396"/>
      <c r="G141" s="396"/>
      <c r="H141" s="396"/>
      <c r="I141" s="396"/>
      <c r="J141" s="396"/>
      <c r="K141" s="396"/>
      <c r="L141" s="396"/>
      <c r="M141" s="396"/>
      <c r="N141" s="396"/>
      <c r="O141" s="447"/>
      <c r="P141" s="445"/>
      <c r="Q141" s="446"/>
    </row>
    <row r="142" spans="1:19" ht="75" customHeight="1">
      <c r="A142" s="256" t="s">
        <v>460</v>
      </c>
      <c r="B142" s="479" t="s">
        <v>611</v>
      </c>
      <c r="C142" s="479"/>
      <c r="D142" s="479"/>
      <c r="E142" s="479"/>
      <c r="F142" s="479"/>
      <c r="G142" s="479"/>
      <c r="H142" s="479"/>
      <c r="I142" s="479"/>
      <c r="J142" s="479"/>
      <c r="K142" s="479"/>
      <c r="L142" s="479"/>
      <c r="M142" s="479"/>
      <c r="N142" s="479"/>
      <c r="O142" s="480"/>
      <c r="P142" s="445"/>
      <c r="Q142" s="446"/>
    </row>
    <row r="143" spans="1:19" ht="126.75" customHeight="1" thickBot="1">
      <c r="A143" s="257" t="s">
        <v>459</v>
      </c>
      <c r="B143" s="397" t="s">
        <v>612</v>
      </c>
      <c r="C143" s="397"/>
      <c r="D143" s="397"/>
      <c r="E143" s="397"/>
      <c r="F143" s="397"/>
      <c r="G143" s="397"/>
      <c r="H143" s="397"/>
      <c r="I143" s="397"/>
      <c r="J143" s="397"/>
      <c r="K143" s="397"/>
      <c r="L143" s="397"/>
      <c r="M143" s="397"/>
      <c r="N143" s="397"/>
      <c r="O143" s="472"/>
      <c r="P143" s="452"/>
      <c r="Q143" s="453"/>
    </row>
    <row r="144" spans="1:19" ht="15.75" thickBot="1">
      <c r="A144" s="212" t="s">
        <v>458</v>
      </c>
    </row>
    <row r="145" spans="1:19" ht="54.75" customHeight="1">
      <c r="A145" s="229" t="s">
        <v>278</v>
      </c>
      <c r="B145" s="388" t="s">
        <v>457</v>
      </c>
      <c r="C145" s="388"/>
      <c r="D145" s="388"/>
      <c r="E145" s="388"/>
      <c r="F145" s="388"/>
      <c r="G145" s="388"/>
      <c r="H145" s="388"/>
      <c r="I145" s="388"/>
      <c r="J145" s="388"/>
      <c r="K145" s="388"/>
      <c r="L145" s="388"/>
      <c r="M145" s="388"/>
      <c r="N145" s="388"/>
      <c r="O145" s="576"/>
      <c r="P145" s="465"/>
      <c r="Q145" s="466"/>
    </row>
    <row r="146" spans="1:19" ht="51" customHeight="1" thickBot="1">
      <c r="A146" s="231" t="s">
        <v>277</v>
      </c>
      <c r="B146" s="381" t="s">
        <v>456</v>
      </c>
      <c r="C146" s="381"/>
      <c r="D146" s="381"/>
      <c r="E146" s="381"/>
      <c r="F146" s="381"/>
      <c r="G146" s="381"/>
      <c r="H146" s="381"/>
      <c r="I146" s="381"/>
      <c r="J146" s="381"/>
      <c r="K146" s="381"/>
      <c r="L146" s="381"/>
      <c r="M146" s="381"/>
      <c r="N146" s="381"/>
      <c r="O146" s="577"/>
      <c r="P146" s="452"/>
      <c r="Q146" s="453"/>
    </row>
    <row r="147" spans="1:19" ht="15.75" thickBot="1">
      <c r="A147" s="212" t="s">
        <v>455</v>
      </c>
    </row>
    <row r="148" spans="1:19" ht="60" customHeight="1" thickBot="1">
      <c r="A148" s="247" t="s">
        <v>278</v>
      </c>
      <c r="B148" s="443" t="s">
        <v>454</v>
      </c>
      <c r="C148" s="443"/>
      <c r="D148" s="443"/>
      <c r="E148" s="443"/>
      <c r="F148" s="443"/>
      <c r="G148" s="443"/>
      <c r="H148" s="443"/>
      <c r="I148" s="443"/>
      <c r="J148" s="443"/>
      <c r="K148" s="443"/>
      <c r="L148" s="443"/>
      <c r="M148" s="443"/>
      <c r="N148" s="443"/>
      <c r="O148" s="448"/>
      <c r="P148" s="468"/>
      <c r="Q148" s="469"/>
    </row>
    <row r="149" spans="1:19" ht="15.75" thickBot="1">
      <c r="A149" s="212" t="s">
        <v>453</v>
      </c>
    </row>
    <row r="150" spans="1:19" ht="108" customHeight="1" thickBot="1">
      <c r="A150" s="247" t="s">
        <v>386</v>
      </c>
      <c r="B150" s="443" t="s">
        <v>642</v>
      </c>
      <c r="C150" s="443"/>
      <c r="D150" s="443"/>
      <c r="E150" s="443"/>
      <c r="F150" s="443"/>
      <c r="G150" s="443"/>
      <c r="H150" s="443"/>
      <c r="I150" s="443"/>
      <c r="J150" s="443"/>
      <c r="K150" s="443"/>
      <c r="L150" s="443"/>
      <c r="M150" s="443"/>
      <c r="N150" s="443"/>
      <c r="O150" s="443"/>
      <c r="P150" s="441"/>
      <c r="Q150" s="442"/>
    </row>
    <row r="151" spans="1:19" ht="15.75" thickBot="1">
      <c r="A151" s="212" t="s">
        <v>452</v>
      </c>
    </row>
    <row r="152" spans="1:19" ht="316.5" customHeight="1" thickBot="1">
      <c r="A152" s="294" t="s">
        <v>278</v>
      </c>
      <c r="B152" s="462" t="s">
        <v>613</v>
      </c>
      <c r="C152" s="463"/>
      <c r="D152" s="463"/>
      <c r="E152" s="463"/>
      <c r="F152" s="463"/>
      <c r="G152" s="463"/>
      <c r="H152" s="463"/>
      <c r="I152" s="463"/>
      <c r="J152" s="463"/>
      <c r="K152" s="463"/>
      <c r="L152" s="463"/>
      <c r="M152" s="463"/>
      <c r="N152" s="463"/>
      <c r="O152" s="464"/>
      <c r="P152" s="467"/>
      <c r="Q152" s="466"/>
    </row>
    <row r="153" spans="1:19" ht="15.75" thickBot="1">
      <c r="A153" s="212" t="s">
        <v>451</v>
      </c>
    </row>
    <row r="154" spans="1:19" ht="75" customHeight="1">
      <c r="A154" s="289" t="s">
        <v>278</v>
      </c>
      <c r="B154" s="388" t="s">
        <v>614</v>
      </c>
      <c r="C154" s="388"/>
      <c r="D154" s="388"/>
      <c r="E154" s="388"/>
      <c r="F154" s="388"/>
      <c r="G154" s="388"/>
      <c r="H154" s="388"/>
      <c r="I154" s="388"/>
      <c r="J154" s="388"/>
      <c r="K154" s="388"/>
      <c r="L154" s="388"/>
      <c r="M154" s="388"/>
      <c r="N154" s="388"/>
      <c r="O154" s="388"/>
      <c r="P154" s="370"/>
      <c r="Q154" s="371"/>
    </row>
    <row r="155" spans="1:19" ht="60" customHeight="1">
      <c r="A155" s="290" t="s">
        <v>277</v>
      </c>
      <c r="B155" s="379" t="s">
        <v>450</v>
      </c>
      <c r="C155" s="379"/>
      <c r="D155" s="379"/>
      <c r="E155" s="379"/>
      <c r="F155" s="379"/>
      <c r="G155" s="379"/>
      <c r="H155" s="379"/>
      <c r="I155" s="379"/>
      <c r="J155" s="379"/>
      <c r="K155" s="379"/>
      <c r="L155" s="379"/>
      <c r="M155" s="379"/>
      <c r="N155" s="379"/>
      <c r="O155" s="379"/>
      <c r="P155" s="373"/>
      <c r="Q155" s="374"/>
    </row>
    <row r="156" spans="1:19" ht="30" customHeight="1">
      <c r="A156" s="290" t="s">
        <v>287</v>
      </c>
      <c r="B156" s="379" t="s">
        <v>449</v>
      </c>
      <c r="C156" s="379"/>
      <c r="D156" s="379"/>
      <c r="E156" s="379"/>
      <c r="F156" s="379"/>
      <c r="G156" s="379"/>
      <c r="H156" s="379"/>
      <c r="I156" s="379"/>
      <c r="J156" s="379"/>
      <c r="K156" s="379"/>
      <c r="L156" s="379"/>
      <c r="M156" s="379"/>
      <c r="N156" s="379"/>
      <c r="O156" s="379"/>
      <c r="P156" s="373"/>
      <c r="Q156" s="374"/>
    </row>
    <row r="157" spans="1:19" s="220" customFormat="1" ht="58.5" customHeight="1" thickBot="1">
      <c r="A157" s="251" t="s">
        <v>325</v>
      </c>
      <c r="B157" s="375" t="s">
        <v>448</v>
      </c>
      <c r="C157" s="375"/>
      <c r="D157" s="375"/>
      <c r="E157" s="375"/>
      <c r="F157" s="375"/>
      <c r="G157" s="375"/>
      <c r="H157" s="375"/>
      <c r="I157" s="375"/>
      <c r="J157" s="375"/>
      <c r="K157" s="375"/>
      <c r="L157" s="375"/>
      <c r="M157" s="375"/>
      <c r="N157" s="375"/>
      <c r="O157" s="375"/>
      <c r="P157" s="376"/>
      <c r="Q157" s="377"/>
      <c r="S157" s="288"/>
    </row>
    <row r="158" spans="1:19" s="220" customFormat="1" ht="14.25" customHeight="1" thickBot="1">
      <c r="A158" s="444" t="s">
        <v>615</v>
      </c>
      <c r="B158" s="444"/>
      <c r="C158" s="444"/>
      <c r="D158" s="444"/>
      <c r="E158" s="444"/>
      <c r="F158" s="444"/>
      <c r="G158" s="444"/>
      <c r="H158" s="444"/>
      <c r="I158" s="444"/>
      <c r="J158" s="444"/>
      <c r="K158" s="444"/>
      <c r="L158" s="444"/>
      <c r="M158" s="444"/>
      <c r="N158" s="444"/>
      <c r="O158" s="444"/>
      <c r="P158" s="259"/>
      <c r="Q158" s="259"/>
      <c r="S158" s="288"/>
    </row>
    <row r="159" spans="1:19" s="220" customFormat="1" ht="45" customHeight="1">
      <c r="A159" s="353" t="s">
        <v>344</v>
      </c>
      <c r="B159" s="380" t="s">
        <v>447</v>
      </c>
      <c r="C159" s="380"/>
      <c r="D159" s="380"/>
      <c r="E159" s="380"/>
      <c r="F159" s="380"/>
      <c r="G159" s="380"/>
      <c r="H159" s="380"/>
      <c r="I159" s="380"/>
      <c r="J159" s="380"/>
      <c r="K159" s="380"/>
      <c r="L159" s="380"/>
      <c r="M159" s="380"/>
      <c r="N159" s="380"/>
      <c r="O159" s="380"/>
      <c r="P159" s="370"/>
      <c r="Q159" s="371"/>
      <c r="S159" s="288"/>
    </row>
    <row r="160" spans="1:19" s="220" customFormat="1" ht="30.75" customHeight="1">
      <c r="A160" s="250" t="s">
        <v>342</v>
      </c>
      <c r="B160" s="372" t="s">
        <v>446</v>
      </c>
      <c r="C160" s="372"/>
      <c r="D160" s="372"/>
      <c r="E160" s="372"/>
      <c r="F160" s="372"/>
      <c r="G160" s="372"/>
      <c r="H160" s="372"/>
      <c r="I160" s="372"/>
      <c r="J160" s="372"/>
      <c r="K160" s="372"/>
      <c r="L160" s="372"/>
      <c r="M160" s="372"/>
      <c r="N160" s="372"/>
      <c r="O160" s="372"/>
      <c r="P160" s="373"/>
      <c r="Q160" s="374"/>
      <c r="S160" s="288"/>
    </row>
    <row r="161" spans="1:19" s="220" customFormat="1" ht="27.75" customHeight="1" thickBot="1">
      <c r="A161" s="251" t="s">
        <v>326</v>
      </c>
      <c r="B161" s="375" t="s">
        <v>445</v>
      </c>
      <c r="C161" s="375"/>
      <c r="D161" s="375"/>
      <c r="E161" s="375"/>
      <c r="F161" s="375"/>
      <c r="G161" s="375"/>
      <c r="H161" s="375"/>
      <c r="I161" s="375"/>
      <c r="J161" s="375"/>
      <c r="K161" s="375"/>
      <c r="L161" s="375"/>
      <c r="M161" s="375"/>
      <c r="N161" s="375"/>
      <c r="O161" s="375"/>
      <c r="P161" s="376"/>
      <c r="Q161" s="377"/>
      <c r="S161" s="288"/>
    </row>
    <row r="162" spans="1:19" ht="15.75" thickBot="1">
      <c r="A162" s="212" t="s">
        <v>444</v>
      </c>
    </row>
    <row r="163" spans="1:19" ht="75" customHeight="1" thickBot="1">
      <c r="A163" s="247" t="s">
        <v>278</v>
      </c>
      <c r="B163" s="455" t="s">
        <v>652</v>
      </c>
      <c r="C163" s="455"/>
      <c r="D163" s="455"/>
      <c r="E163" s="455"/>
      <c r="F163" s="455"/>
      <c r="G163" s="455"/>
      <c r="H163" s="455"/>
      <c r="I163" s="455"/>
      <c r="J163" s="455"/>
      <c r="K163" s="455"/>
      <c r="L163" s="455"/>
      <c r="M163" s="455"/>
      <c r="N163" s="455"/>
      <c r="O163" s="455"/>
      <c r="P163" s="441"/>
      <c r="Q163" s="442"/>
    </row>
    <row r="164" spans="1:19" ht="15.75" thickBot="1">
      <c r="A164" s="212" t="s">
        <v>443</v>
      </c>
    </row>
    <row r="165" spans="1:19" ht="36" customHeight="1" thickBot="1">
      <c r="A165" s="247" t="s">
        <v>278</v>
      </c>
      <c r="B165" s="443" t="s">
        <v>442</v>
      </c>
      <c r="C165" s="443"/>
      <c r="D165" s="443"/>
      <c r="E165" s="443"/>
      <c r="F165" s="443"/>
      <c r="G165" s="443"/>
      <c r="H165" s="443"/>
      <c r="I165" s="443"/>
      <c r="J165" s="443"/>
      <c r="K165" s="443"/>
      <c r="L165" s="443"/>
      <c r="M165" s="443"/>
      <c r="N165" s="443"/>
      <c r="O165" s="443"/>
      <c r="P165" s="441"/>
      <c r="Q165" s="442"/>
    </row>
    <row r="166" spans="1:19" s="220" customFormat="1" ht="14.25" customHeight="1" thickBot="1">
      <c r="A166" s="444" t="s">
        <v>616</v>
      </c>
      <c r="B166" s="444"/>
      <c r="C166" s="444"/>
      <c r="D166" s="444"/>
      <c r="E166" s="444"/>
      <c r="F166" s="444"/>
      <c r="G166" s="444"/>
      <c r="H166" s="444"/>
      <c r="I166" s="444"/>
      <c r="J166" s="444"/>
      <c r="K166" s="444"/>
      <c r="L166" s="444"/>
      <c r="M166" s="444"/>
      <c r="N166" s="444"/>
      <c r="O166" s="444"/>
      <c r="P166" s="259"/>
      <c r="Q166" s="259"/>
      <c r="S166" s="288"/>
    </row>
    <row r="167" spans="1:19" s="220" customFormat="1" ht="38.25" customHeight="1">
      <c r="A167" s="353" t="s">
        <v>344</v>
      </c>
      <c r="B167" s="380" t="s">
        <v>441</v>
      </c>
      <c r="C167" s="380"/>
      <c r="D167" s="380"/>
      <c r="E167" s="380"/>
      <c r="F167" s="380"/>
      <c r="G167" s="380"/>
      <c r="H167" s="380"/>
      <c r="I167" s="380"/>
      <c r="J167" s="380"/>
      <c r="K167" s="380"/>
      <c r="L167" s="380"/>
      <c r="M167" s="380"/>
      <c r="N167" s="380"/>
      <c r="O167" s="380"/>
      <c r="P167" s="370"/>
      <c r="Q167" s="371"/>
      <c r="S167" s="288"/>
    </row>
    <row r="168" spans="1:19" s="220" customFormat="1" ht="30" customHeight="1">
      <c r="A168" s="250" t="s">
        <v>342</v>
      </c>
      <c r="B168" s="372" t="s">
        <v>440</v>
      </c>
      <c r="C168" s="372"/>
      <c r="D168" s="372"/>
      <c r="E168" s="372"/>
      <c r="F168" s="372"/>
      <c r="G168" s="372"/>
      <c r="H168" s="372"/>
      <c r="I168" s="372"/>
      <c r="J168" s="372"/>
      <c r="K168" s="372"/>
      <c r="L168" s="372"/>
      <c r="M168" s="372"/>
      <c r="N168" s="372"/>
      <c r="O168" s="372"/>
      <c r="P168" s="373"/>
      <c r="Q168" s="374"/>
      <c r="S168" s="288"/>
    </row>
    <row r="169" spans="1:19" s="220" customFormat="1" ht="30" customHeight="1" thickBot="1">
      <c r="A169" s="251" t="s">
        <v>326</v>
      </c>
      <c r="B169" s="375" t="s">
        <v>439</v>
      </c>
      <c r="C169" s="375"/>
      <c r="D169" s="375"/>
      <c r="E169" s="375"/>
      <c r="F169" s="375"/>
      <c r="G169" s="375"/>
      <c r="H169" s="375"/>
      <c r="I169" s="375"/>
      <c r="J169" s="375"/>
      <c r="K169" s="375"/>
      <c r="L169" s="375"/>
      <c r="M169" s="375"/>
      <c r="N169" s="375"/>
      <c r="O169" s="375"/>
      <c r="P169" s="376"/>
      <c r="Q169" s="377"/>
      <c r="S169" s="288"/>
    </row>
    <row r="170" spans="1:19" ht="15.75" thickBot="1">
      <c r="A170" s="212" t="s">
        <v>438</v>
      </c>
    </row>
    <row r="171" spans="1:19" ht="60" customHeight="1" thickBot="1">
      <c r="A171" s="247" t="s">
        <v>278</v>
      </c>
      <c r="B171" s="443" t="s">
        <v>437</v>
      </c>
      <c r="C171" s="443"/>
      <c r="D171" s="443"/>
      <c r="E171" s="443"/>
      <c r="F171" s="443"/>
      <c r="G171" s="443"/>
      <c r="H171" s="443"/>
      <c r="I171" s="443"/>
      <c r="J171" s="443"/>
      <c r="K171" s="443"/>
      <c r="L171" s="443"/>
      <c r="M171" s="443"/>
      <c r="N171" s="443"/>
      <c r="O171" s="443"/>
      <c r="P171" s="441"/>
      <c r="Q171" s="442"/>
    </row>
    <row r="172" spans="1:19" ht="15.75" thickBot="1">
      <c r="A172" s="212" t="s">
        <v>436</v>
      </c>
    </row>
    <row r="173" spans="1:19" ht="45" customHeight="1">
      <c r="A173" s="289" t="s">
        <v>278</v>
      </c>
      <c r="B173" s="388" t="s">
        <v>435</v>
      </c>
      <c r="C173" s="388"/>
      <c r="D173" s="388"/>
      <c r="E173" s="388"/>
      <c r="F173" s="388"/>
      <c r="G173" s="388"/>
      <c r="H173" s="388"/>
      <c r="I173" s="388"/>
      <c r="J173" s="388"/>
      <c r="K173" s="388"/>
      <c r="L173" s="388"/>
      <c r="M173" s="388"/>
      <c r="N173" s="388"/>
      <c r="O173" s="388"/>
      <c r="P173" s="370"/>
      <c r="Q173" s="371"/>
    </row>
    <row r="174" spans="1:19" ht="99" customHeight="1">
      <c r="A174" s="348" t="s">
        <v>342</v>
      </c>
      <c r="B174" s="379" t="s">
        <v>617</v>
      </c>
      <c r="C174" s="379"/>
      <c r="D174" s="379"/>
      <c r="E174" s="379"/>
      <c r="F174" s="379"/>
      <c r="G174" s="379"/>
      <c r="H174" s="379"/>
      <c r="I174" s="379"/>
      <c r="J174" s="379"/>
      <c r="K174" s="379"/>
      <c r="L174" s="379"/>
      <c r="M174" s="379"/>
      <c r="N174" s="379"/>
      <c r="O174" s="379"/>
      <c r="P174" s="373"/>
      <c r="Q174" s="374"/>
    </row>
    <row r="175" spans="1:19" ht="60" customHeight="1" thickBot="1">
      <c r="A175" s="349" t="s">
        <v>326</v>
      </c>
      <c r="B175" s="381" t="s">
        <v>434</v>
      </c>
      <c r="C175" s="381"/>
      <c r="D175" s="381"/>
      <c r="E175" s="381"/>
      <c r="F175" s="381"/>
      <c r="G175" s="381"/>
      <c r="H175" s="381"/>
      <c r="I175" s="381"/>
      <c r="J175" s="381"/>
      <c r="K175" s="381"/>
      <c r="L175" s="381"/>
      <c r="M175" s="381"/>
      <c r="N175" s="381"/>
      <c r="O175" s="381"/>
      <c r="P175" s="376"/>
      <c r="Q175" s="377"/>
    </row>
    <row r="176" spans="1:19" ht="15.75" thickBot="1">
      <c r="A176" s="212" t="s">
        <v>433</v>
      </c>
    </row>
    <row r="177" spans="1:17" ht="45" customHeight="1" thickBot="1">
      <c r="A177" s="247" t="s">
        <v>278</v>
      </c>
      <c r="B177" s="443" t="s">
        <v>618</v>
      </c>
      <c r="C177" s="443"/>
      <c r="D177" s="443"/>
      <c r="E177" s="443"/>
      <c r="F177" s="443"/>
      <c r="G177" s="443"/>
      <c r="H177" s="443"/>
      <c r="I177" s="443"/>
      <c r="J177" s="443"/>
      <c r="K177" s="443"/>
      <c r="L177" s="443"/>
      <c r="M177" s="443"/>
      <c r="N177" s="443"/>
      <c r="O177" s="443"/>
      <c r="P177" s="441"/>
      <c r="Q177" s="442"/>
    </row>
    <row r="178" spans="1:17" ht="15.75" thickBot="1">
      <c r="A178" s="212" t="s">
        <v>432</v>
      </c>
    </row>
    <row r="179" spans="1:17" ht="60" customHeight="1">
      <c r="A179" s="289" t="s">
        <v>278</v>
      </c>
      <c r="B179" s="388" t="s">
        <v>619</v>
      </c>
      <c r="C179" s="388"/>
      <c r="D179" s="388"/>
      <c r="E179" s="388"/>
      <c r="F179" s="388"/>
      <c r="G179" s="388"/>
      <c r="H179" s="388"/>
      <c r="I179" s="388"/>
      <c r="J179" s="388"/>
      <c r="K179" s="388"/>
      <c r="L179" s="388"/>
      <c r="M179" s="388"/>
      <c r="N179" s="388"/>
      <c r="O179" s="388"/>
      <c r="P179" s="370"/>
      <c r="Q179" s="371"/>
    </row>
    <row r="180" spans="1:17" ht="60" customHeight="1">
      <c r="A180" s="348" t="s">
        <v>277</v>
      </c>
      <c r="B180" s="379" t="s">
        <v>620</v>
      </c>
      <c r="C180" s="379"/>
      <c r="D180" s="379"/>
      <c r="E180" s="379"/>
      <c r="F180" s="379"/>
      <c r="G180" s="379"/>
      <c r="H180" s="379"/>
      <c r="I180" s="379"/>
      <c r="J180" s="379"/>
      <c r="K180" s="379"/>
      <c r="L180" s="379"/>
      <c r="M180" s="379"/>
      <c r="N180" s="379"/>
      <c r="O180" s="379"/>
      <c r="P180" s="373"/>
      <c r="Q180" s="374"/>
    </row>
    <row r="181" spans="1:17" ht="60" customHeight="1" thickBot="1">
      <c r="A181" s="349" t="s">
        <v>287</v>
      </c>
      <c r="B181" s="381" t="s">
        <v>621</v>
      </c>
      <c r="C181" s="381"/>
      <c r="D181" s="381"/>
      <c r="E181" s="381"/>
      <c r="F181" s="381"/>
      <c r="G181" s="381"/>
      <c r="H181" s="381"/>
      <c r="I181" s="381"/>
      <c r="J181" s="381"/>
      <c r="K181" s="381"/>
      <c r="L181" s="381"/>
      <c r="M181" s="381"/>
      <c r="N181" s="381"/>
      <c r="O181" s="381"/>
      <c r="P181" s="376"/>
      <c r="Q181" s="377"/>
    </row>
    <row r="182" spans="1:17" ht="15.75" thickBot="1">
      <c r="A182" s="212" t="s">
        <v>431</v>
      </c>
    </row>
    <row r="183" spans="1:17" ht="50.25" customHeight="1">
      <c r="A183" s="289" t="s">
        <v>278</v>
      </c>
      <c r="B183" s="388" t="s">
        <v>430</v>
      </c>
      <c r="C183" s="388"/>
      <c r="D183" s="388"/>
      <c r="E183" s="388"/>
      <c r="F183" s="388"/>
      <c r="G183" s="388"/>
      <c r="H183" s="388"/>
      <c r="I183" s="388"/>
      <c r="J183" s="388"/>
      <c r="K183" s="388"/>
      <c r="L183" s="388"/>
      <c r="M183" s="388"/>
      <c r="N183" s="388"/>
      <c r="O183" s="388"/>
      <c r="P183" s="370"/>
      <c r="Q183" s="371"/>
    </row>
    <row r="184" spans="1:17" ht="30" customHeight="1">
      <c r="A184" s="351" t="s">
        <v>277</v>
      </c>
      <c r="B184" s="379" t="s">
        <v>429</v>
      </c>
      <c r="C184" s="379"/>
      <c r="D184" s="379"/>
      <c r="E184" s="379"/>
      <c r="F184" s="379"/>
      <c r="G184" s="379"/>
      <c r="H184" s="379"/>
      <c r="I184" s="379"/>
      <c r="J184" s="379"/>
      <c r="K184" s="379"/>
      <c r="L184" s="379"/>
      <c r="M184" s="379"/>
      <c r="N184" s="379"/>
      <c r="O184" s="379"/>
      <c r="P184" s="373"/>
      <c r="Q184" s="374"/>
    </row>
    <row r="185" spans="1:17" ht="81.75" customHeight="1">
      <c r="A185" s="351" t="s">
        <v>326</v>
      </c>
      <c r="B185" s="379" t="s">
        <v>428</v>
      </c>
      <c r="C185" s="379"/>
      <c r="D185" s="379"/>
      <c r="E185" s="379"/>
      <c r="F185" s="379"/>
      <c r="G185" s="379"/>
      <c r="H185" s="379"/>
      <c r="I185" s="379"/>
      <c r="J185" s="379"/>
      <c r="K185" s="379"/>
      <c r="L185" s="379"/>
      <c r="M185" s="379"/>
      <c r="N185" s="379"/>
      <c r="O185" s="379"/>
      <c r="P185" s="373"/>
      <c r="Q185" s="374"/>
    </row>
    <row r="186" spans="1:17" ht="51" customHeight="1">
      <c r="A186" s="351" t="s">
        <v>285</v>
      </c>
      <c r="B186" s="379" t="s">
        <v>622</v>
      </c>
      <c r="C186" s="379"/>
      <c r="D186" s="379"/>
      <c r="E186" s="379"/>
      <c r="F186" s="379"/>
      <c r="G186" s="379"/>
      <c r="H186" s="379"/>
      <c r="I186" s="379"/>
      <c r="J186" s="379"/>
      <c r="K186" s="379"/>
      <c r="L186" s="379"/>
      <c r="M186" s="379"/>
      <c r="N186" s="379"/>
      <c r="O186" s="379"/>
      <c r="P186" s="373"/>
      <c r="Q186" s="374"/>
    </row>
    <row r="187" spans="1:17" ht="89.25" customHeight="1" thickBot="1">
      <c r="A187" s="352" t="s">
        <v>284</v>
      </c>
      <c r="B187" s="381" t="s">
        <v>427</v>
      </c>
      <c r="C187" s="381"/>
      <c r="D187" s="381"/>
      <c r="E187" s="381"/>
      <c r="F187" s="381"/>
      <c r="G187" s="381"/>
      <c r="H187" s="381"/>
      <c r="I187" s="381"/>
      <c r="J187" s="381"/>
      <c r="K187" s="381"/>
      <c r="L187" s="381"/>
      <c r="M187" s="381"/>
      <c r="N187" s="381"/>
      <c r="O187" s="381"/>
      <c r="P187" s="376"/>
      <c r="Q187" s="377"/>
    </row>
    <row r="188" spans="1:17" ht="16.5" customHeight="1" thickBot="1">
      <c r="A188" s="212" t="s">
        <v>426</v>
      </c>
    </row>
    <row r="189" spans="1:17" ht="45" customHeight="1">
      <c r="A189" s="289" t="s">
        <v>278</v>
      </c>
      <c r="B189" s="388" t="s">
        <v>425</v>
      </c>
      <c r="C189" s="388"/>
      <c r="D189" s="388"/>
      <c r="E189" s="388"/>
      <c r="F189" s="388"/>
      <c r="G189" s="388"/>
      <c r="H189" s="388"/>
      <c r="I189" s="388"/>
      <c r="J189" s="388"/>
      <c r="K189" s="388"/>
      <c r="L189" s="388"/>
      <c r="M189" s="388"/>
      <c r="N189" s="388"/>
      <c r="O189" s="388"/>
      <c r="P189" s="370"/>
      <c r="Q189" s="371"/>
    </row>
    <row r="190" spans="1:17" ht="30" customHeight="1">
      <c r="A190" s="348" t="s">
        <v>277</v>
      </c>
      <c r="B190" s="379" t="s">
        <v>424</v>
      </c>
      <c r="C190" s="379"/>
      <c r="D190" s="379"/>
      <c r="E190" s="379"/>
      <c r="F190" s="379"/>
      <c r="G190" s="379"/>
      <c r="H190" s="379"/>
      <c r="I190" s="379"/>
      <c r="J190" s="379"/>
      <c r="K190" s="379"/>
      <c r="L190" s="379"/>
      <c r="M190" s="379"/>
      <c r="N190" s="379"/>
      <c r="O190" s="379"/>
      <c r="P190" s="373"/>
      <c r="Q190" s="374"/>
    </row>
    <row r="191" spans="1:17" ht="45" customHeight="1">
      <c r="A191" s="348" t="s">
        <v>287</v>
      </c>
      <c r="B191" s="379" t="s">
        <v>423</v>
      </c>
      <c r="C191" s="379"/>
      <c r="D191" s="379"/>
      <c r="E191" s="379"/>
      <c r="F191" s="379"/>
      <c r="G191" s="379"/>
      <c r="H191" s="379"/>
      <c r="I191" s="379"/>
      <c r="J191" s="379"/>
      <c r="K191" s="379"/>
      <c r="L191" s="379"/>
      <c r="M191" s="379"/>
      <c r="N191" s="379"/>
      <c r="O191" s="379"/>
      <c r="P191" s="373"/>
      <c r="Q191" s="374"/>
    </row>
    <row r="192" spans="1:17" ht="45" customHeight="1" thickBot="1">
      <c r="A192" s="349" t="s">
        <v>285</v>
      </c>
      <c r="B192" s="381" t="s">
        <v>623</v>
      </c>
      <c r="C192" s="381"/>
      <c r="D192" s="381"/>
      <c r="E192" s="381"/>
      <c r="F192" s="381"/>
      <c r="G192" s="381"/>
      <c r="H192" s="381"/>
      <c r="I192" s="381"/>
      <c r="J192" s="381"/>
      <c r="K192" s="381"/>
      <c r="L192" s="381"/>
      <c r="M192" s="381"/>
      <c r="N192" s="381"/>
      <c r="O192" s="381"/>
      <c r="P192" s="376"/>
      <c r="Q192" s="377"/>
    </row>
    <row r="193" spans="1:19" s="220" customFormat="1" ht="17.25" customHeight="1" thickBot="1">
      <c r="A193" s="444" t="s">
        <v>624</v>
      </c>
      <c r="B193" s="444"/>
      <c r="C193" s="444"/>
      <c r="D193" s="444"/>
      <c r="E193" s="444"/>
      <c r="F193" s="444"/>
      <c r="G193" s="444"/>
      <c r="H193" s="444"/>
      <c r="I193" s="444"/>
      <c r="J193" s="444"/>
      <c r="K193" s="444"/>
      <c r="L193" s="444"/>
      <c r="M193" s="444"/>
      <c r="N193" s="444"/>
      <c r="O193" s="444"/>
      <c r="P193" s="259"/>
      <c r="Q193" s="259"/>
      <c r="S193" s="288"/>
    </row>
    <row r="194" spans="1:19" s="220" customFormat="1" ht="30" customHeight="1">
      <c r="A194" s="353" t="s">
        <v>344</v>
      </c>
      <c r="B194" s="380" t="s">
        <v>422</v>
      </c>
      <c r="C194" s="380"/>
      <c r="D194" s="380"/>
      <c r="E194" s="380"/>
      <c r="F194" s="380"/>
      <c r="G194" s="380"/>
      <c r="H194" s="380"/>
      <c r="I194" s="380"/>
      <c r="J194" s="380"/>
      <c r="K194" s="380"/>
      <c r="L194" s="380"/>
      <c r="M194" s="380"/>
      <c r="N194" s="380"/>
      <c r="O194" s="380"/>
      <c r="P194" s="370"/>
      <c r="Q194" s="371"/>
      <c r="S194" s="288"/>
    </row>
    <row r="195" spans="1:19" s="220" customFormat="1" ht="27" customHeight="1">
      <c r="A195" s="250" t="s">
        <v>342</v>
      </c>
      <c r="B195" s="372" t="s">
        <v>421</v>
      </c>
      <c r="C195" s="372"/>
      <c r="D195" s="372"/>
      <c r="E195" s="372"/>
      <c r="F195" s="372"/>
      <c r="G195" s="372"/>
      <c r="H195" s="372"/>
      <c r="I195" s="372"/>
      <c r="J195" s="372"/>
      <c r="K195" s="372"/>
      <c r="L195" s="372"/>
      <c r="M195" s="372"/>
      <c r="N195" s="372"/>
      <c r="O195" s="372"/>
      <c r="P195" s="373"/>
      <c r="Q195" s="374"/>
      <c r="S195" s="288"/>
    </row>
    <row r="196" spans="1:19" s="220" customFormat="1" ht="27" customHeight="1">
      <c r="A196" s="250" t="s">
        <v>326</v>
      </c>
      <c r="B196" s="372" t="s">
        <v>420</v>
      </c>
      <c r="C196" s="372"/>
      <c r="D196" s="372"/>
      <c r="E196" s="372"/>
      <c r="F196" s="372"/>
      <c r="G196" s="372"/>
      <c r="H196" s="372"/>
      <c r="I196" s="372"/>
      <c r="J196" s="372"/>
      <c r="K196" s="372"/>
      <c r="L196" s="372"/>
      <c r="M196" s="372"/>
      <c r="N196" s="372"/>
      <c r="O196" s="372"/>
      <c r="P196" s="373"/>
      <c r="Q196" s="374"/>
      <c r="S196" s="288"/>
    </row>
    <row r="197" spans="1:19" s="220" customFormat="1" ht="30" customHeight="1" thickBot="1">
      <c r="A197" s="251" t="s">
        <v>325</v>
      </c>
      <c r="B197" s="375" t="s">
        <v>419</v>
      </c>
      <c r="C197" s="375"/>
      <c r="D197" s="375"/>
      <c r="E197" s="375"/>
      <c r="F197" s="375"/>
      <c r="G197" s="375"/>
      <c r="H197" s="375"/>
      <c r="I197" s="375"/>
      <c r="J197" s="375"/>
      <c r="K197" s="375"/>
      <c r="L197" s="375"/>
      <c r="M197" s="375"/>
      <c r="N197" s="375"/>
      <c r="O197" s="375"/>
      <c r="P197" s="376"/>
      <c r="Q197" s="377"/>
      <c r="S197" s="288"/>
    </row>
    <row r="198" spans="1:19" ht="15.75" thickBot="1">
      <c r="A198" s="212" t="s">
        <v>418</v>
      </c>
    </row>
    <row r="199" spans="1:19" ht="45" customHeight="1" thickBot="1">
      <c r="A199" s="247" t="s">
        <v>278</v>
      </c>
      <c r="B199" s="443" t="s">
        <v>417</v>
      </c>
      <c r="C199" s="443"/>
      <c r="D199" s="443"/>
      <c r="E199" s="443"/>
      <c r="F199" s="443"/>
      <c r="G199" s="443"/>
      <c r="H199" s="443"/>
      <c r="I199" s="443"/>
      <c r="J199" s="443"/>
      <c r="K199" s="443"/>
      <c r="L199" s="443"/>
      <c r="M199" s="443"/>
      <c r="N199" s="443"/>
      <c r="O199" s="443"/>
      <c r="P199" s="441"/>
      <c r="Q199" s="442"/>
    </row>
    <row r="200" spans="1:19" ht="15.75" thickBot="1">
      <c r="A200" s="212" t="s">
        <v>416</v>
      </c>
    </row>
    <row r="201" spans="1:19" ht="31.5" customHeight="1">
      <c r="A201" s="289" t="s">
        <v>415</v>
      </c>
      <c r="B201" s="388" t="s">
        <v>414</v>
      </c>
      <c r="C201" s="388"/>
      <c r="D201" s="388"/>
      <c r="E201" s="388"/>
      <c r="F201" s="388"/>
      <c r="G201" s="388"/>
      <c r="H201" s="388"/>
      <c r="I201" s="388"/>
      <c r="J201" s="388"/>
      <c r="K201" s="388"/>
      <c r="L201" s="388"/>
      <c r="M201" s="388"/>
      <c r="N201" s="388"/>
      <c r="O201" s="388"/>
      <c r="P201" s="370"/>
      <c r="Q201" s="371"/>
    </row>
    <row r="202" spans="1:19" ht="280.5" customHeight="1" thickBot="1">
      <c r="A202" s="349" t="s">
        <v>342</v>
      </c>
      <c r="B202" s="449" t="s">
        <v>413</v>
      </c>
      <c r="C202" s="449"/>
      <c r="D202" s="449"/>
      <c r="E202" s="449"/>
      <c r="F202" s="449"/>
      <c r="G202" s="449"/>
      <c r="H202" s="449"/>
      <c r="I202" s="449"/>
      <c r="J202" s="449"/>
      <c r="K202" s="449"/>
      <c r="L202" s="449"/>
      <c r="M202" s="449"/>
      <c r="N202" s="449"/>
      <c r="O202" s="449"/>
      <c r="P202" s="376"/>
      <c r="Q202" s="377"/>
    </row>
    <row r="203" spans="1:19" s="220" customFormat="1" ht="18.75" customHeight="1" thickBot="1">
      <c r="A203" s="220" t="s">
        <v>412</v>
      </c>
      <c r="S203" s="288"/>
    </row>
    <row r="204" spans="1:19" s="220" customFormat="1" ht="26.25" customHeight="1" thickBot="1">
      <c r="A204" s="297" t="s">
        <v>278</v>
      </c>
      <c r="B204" s="364" t="s">
        <v>625</v>
      </c>
      <c r="C204" s="365"/>
      <c r="D204" s="365"/>
      <c r="E204" s="365"/>
      <c r="F204" s="365"/>
      <c r="G204" s="365"/>
      <c r="H204" s="365"/>
      <c r="I204" s="365"/>
      <c r="J204" s="365"/>
      <c r="K204" s="365"/>
      <c r="L204" s="365"/>
      <c r="M204" s="365"/>
      <c r="N204" s="365"/>
      <c r="O204" s="366"/>
      <c r="P204" s="441"/>
      <c r="Q204" s="442"/>
      <c r="S204" s="288"/>
    </row>
    <row r="205" spans="1:19" s="220" customFormat="1" ht="3" customHeight="1">
      <c r="A205" s="302"/>
      <c r="B205" s="303"/>
      <c r="C205" s="303"/>
      <c r="D205" s="303"/>
      <c r="E205" s="303"/>
      <c r="F205" s="303"/>
      <c r="G205" s="303"/>
      <c r="H205" s="303"/>
      <c r="I205" s="303"/>
      <c r="J205" s="303"/>
      <c r="K205" s="303"/>
      <c r="L205" s="303"/>
      <c r="M205" s="303"/>
      <c r="N205" s="303"/>
      <c r="O205" s="303"/>
      <c r="P205" s="295"/>
      <c r="Q205" s="295"/>
      <c r="S205" s="288"/>
    </row>
    <row r="206" spans="1:19" ht="24.75" customHeight="1">
      <c r="A206" s="218"/>
    </row>
    <row r="207" spans="1:19" ht="24.75" customHeight="1">
      <c r="A207" s="212" t="s">
        <v>411</v>
      </c>
    </row>
    <row r="208" spans="1:19">
      <c r="A208" s="212" t="s">
        <v>410</v>
      </c>
    </row>
    <row r="209" spans="1:17" ht="18.75" customHeight="1">
      <c r="A209" s="235" t="s">
        <v>409</v>
      </c>
    </row>
    <row r="210" spans="1:17" ht="15.75" thickBot="1"/>
    <row r="211" spans="1:17">
      <c r="A211" s="224"/>
      <c r="B211" s="225"/>
      <c r="C211" s="225"/>
      <c r="D211" s="225"/>
      <c r="E211" s="225"/>
      <c r="F211" s="225"/>
      <c r="G211" s="225"/>
      <c r="H211" s="225"/>
      <c r="I211" s="225"/>
      <c r="J211" s="225"/>
      <c r="K211" s="225"/>
      <c r="L211" s="225"/>
      <c r="M211" s="225"/>
      <c r="N211" s="225"/>
      <c r="O211" s="225"/>
      <c r="P211" s="225"/>
      <c r="Q211" s="226"/>
    </row>
    <row r="212" spans="1:17">
      <c r="A212" s="262" t="s">
        <v>408</v>
      </c>
      <c r="B212" s="227"/>
      <c r="C212" s="227"/>
      <c r="D212" s="227"/>
      <c r="E212" s="227"/>
      <c r="F212" s="227"/>
      <c r="G212" s="227"/>
      <c r="H212" s="227"/>
      <c r="I212" s="227"/>
      <c r="J212" s="227"/>
      <c r="K212" s="227"/>
      <c r="L212" s="227"/>
      <c r="M212" s="227"/>
      <c r="N212" s="227"/>
      <c r="O212" s="227"/>
      <c r="P212" s="227"/>
      <c r="Q212" s="263"/>
    </row>
    <row r="213" spans="1:17" ht="38.25" customHeight="1">
      <c r="A213" s="360" t="s">
        <v>407</v>
      </c>
      <c r="B213" s="361"/>
      <c r="C213" s="361"/>
      <c r="D213" s="361"/>
      <c r="E213" s="361"/>
      <c r="F213" s="361"/>
      <c r="G213" s="361"/>
      <c r="H213" s="361"/>
      <c r="I213" s="361"/>
      <c r="J213" s="361"/>
      <c r="K213" s="361"/>
      <c r="L213" s="361"/>
      <c r="M213" s="361"/>
      <c r="N213" s="450"/>
      <c r="O213" s="450"/>
      <c r="P213" s="450"/>
      <c r="Q213" s="263"/>
    </row>
    <row r="214" spans="1:17" ht="28.5" customHeight="1" thickBot="1">
      <c r="A214" s="262"/>
      <c r="B214" s="213" t="s">
        <v>406</v>
      </c>
      <c r="C214" s="213" t="s">
        <v>405</v>
      </c>
      <c r="D214" s="363" t="s">
        <v>404</v>
      </c>
      <c r="E214" s="363"/>
      <c r="F214" s="363" t="s">
        <v>403</v>
      </c>
      <c r="G214" s="363"/>
      <c r="H214" s="363" t="s">
        <v>402</v>
      </c>
      <c r="I214" s="363"/>
      <c r="J214" s="227"/>
      <c r="K214" s="418" t="s">
        <v>401</v>
      </c>
      <c r="L214" s="556"/>
      <c r="M214" s="556"/>
      <c r="N214" s="556"/>
      <c r="O214" s="556"/>
      <c r="P214" s="419"/>
      <c r="Q214" s="263"/>
    </row>
    <row r="215" spans="1:17" ht="28.5" customHeight="1" thickBot="1">
      <c r="A215" s="262"/>
      <c r="B215" s="264"/>
      <c r="C215" s="264"/>
      <c r="D215" s="460"/>
      <c r="E215" s="460"/>
      <c r="F215" s="435"/>
      <c r="G215" s="435"/>
      <c r="H215" s="435"/>
      <c r="I215" s="435"/>
      <c r="J215" s="227"/>
      <c r="K215" s="436" t="s">
        <v>400</v>
      </c>
      <c r="L215" s="437"/>
      <c r="M215" s="438"/>
      <c r="N215" s="439"/>
      <c r="O215" s="439"/>
      <c r="P215" s="440"/>
      <c r="Q215" s="263"/>
    </row>
    <row r="216" spans="1:17" ht="33" customHeight="1" thickBot="1">
      <c r="A216" s="262"/>
      <c r="B216" s="559" t="s">
        <v>399</v>
      </c>
      <c r="C216" s="560"/>
      <c r="D216" s="560"/>
      <c r="E216" s="560"/>
      <c r="F216" s="456">
        <f>SUM(B215,C215,D215,F215,H215)</f>
        <v>0</v>
      </c>
      <c r="G216" s="457"/>
      <c r="H216" s="458"/>
      <c r="I216" s="459"/>
      <c r="J216" s="227"/>
      <c r="K216" s="557" t="s">
        <v>398</v>
      </c>
      <c r="L216" s="558"/>
      <c r="M216" s="456">
        <f>F216+M215</f>
        <v>0</v>
      </c>
      <c r="N216" s="457"/>
      <c r="O216" s="457"/>
      <c r="P216" s="459"/>
      <c r="Q216" s="263"/>
    </row>
    <row r="217" spans="1:17">
      <c r="A217" s="262"/>
      <c r="B217" s="227"/>
      <c r="C217" s="227"/>
      <c r="D217" s="227"/>
      <c r="E217" s="227"/>
      <c r="F217" s="227"/>
      <c r="G217" s="227"/>
      <c r="H217" s="227"/>
      <c r="I217" s="227"/>
      <c r="J217" s="227"/>
      <c r="K217" s="227"/>
      <c r="L217" s="227"/>
      <c r="M217" s="227"/>
      <c r="N217" s="227"/>
      <c r="O217" s="227"/>
      <c r="P217" s="265"/>
      <c r="Q217" s="263"/>
    </row>
    <row r="218" spans="1:17" ht="15.75" thickBot="1">
      <c r="A218" s="262"/>
      <c r="B218" s="227"/>
      <c r="C218" s="227"/>
      <c r="D218" s="227"/>
      <c r="E218" s="227"/>
      <c r="F218" s="227"/>
      <c r="G218" s="227"/>
      <c r="H218" s="227"/>
      <c r="I218" s="227"/>
      <c r="J218" s="227"/>
      <c r="K218" s="227"/>
      <c r="L218" s="227"/>
      <c r="M218" s="227"/>
      <c r="N218" s="227"/>
      <c r="O218" s="227"/>
      <c r="P218" s="265"/>
      <c r="Q218" s="263"/>
    </row>
    <row r="219" spans="1:17">
      <c r="A219" s="262" t="s">
        <v>397</v>
      </c>
      <c r="B219" s="227"/>
      <c r="C219" s="227"/>
      <c r="D219" s="227"/>
      <c r="E219" s="227"/>
      <c r="F219" s="227"/>
      <c r="G219" s="227"/>
      <c r="H219" s="227"/>
      <c r="I219" s="227"/>
      <c r="J219" s="227"/>
      <c r="M219" s="570"/>
      <c r="N219" s="571"/>
      <c r="O219" s="227"/>
      <c r="P219" s="265"/>
      <c r="Q219" s="263"/>
    </row>
    <row r="220" spans="1:17">
      <c r="A220" s="262" t="s">
        <v>396</v>
      </c>
      <c r="B220" s="227"/>
      <c r="C220" s="227"/>
      <c r="D220" s="227"/>
      <c r="E220" s="227"/>
      <c r="F220" s="227"/>
      <c r="G220" s="227"/>
      <c r="H220" s="227"/>
      <c r="I220" s="227"/>
      <c r="J220" s="227"/>
      <c r="M220" s="572"/>
      <c r="N220" s="573"/>
      <c r="O220" s="227" t="s">
        <v>395</v>
      </c>
      <c r="P220" s="227"/>
      <c r="Q220" s="263"/>
    </row>
    <row r="221" spans="1:17" ht="15.75" thickBot="1">
      <c r="A221" s="262" t="s">
        <v>394</v>
      </c>
      <c r="B221" s="227"/>
      <c r="C221" s="227"/>
      <c r="D221" s="227"/>
      <c r="E221" s="227"/>
      <c r="F221" s="227"/>
      <c r="G221" s="227"/>
      <c r="H221" s="227"/>
      <c r="I221" s="227"/>
      <c r="J221" s="227"/>
      <c r="M221" s="574"/>
      <c r="N221" s="575"/>
      <c r="O221" s="227"/>
      <c r="P221" s="227"/>
      <c r="Q221" s="263"/>
    </row>
    <row r="222" spans="1:17">
      <c r="A222" s="262" t="s">
        <v>393</v>
      </c>
      <c r="B222" s="227"/>
      <c r="C222" s="227"/>
      <c r="D222" s="227"/>
      <c r="E222" s="227"/>
      <c r="I222" s="561" t="str">
        <f>IF(COUNT(M216/M219)=0,"",(M216/M219))</f>
        <v/>
      </c>
      <c r="J222" s="562"/>
      <c r="K222" s="227"/>
      <c r="L222" s="227"/>
      <c r="M222" s="227"/>
      <c r="N222" s="227"/>
      <c r="O222" s="227"/>
      <c r="P222" s="227"/>
      <c r="Q222" s="263"/>
    </row>
    <row r="223" spans="1:17">
      <c r="A223" s="262"/>
      <c r="B223" s="227"/>
      <c r="C223" s="227"/>
      <c r="D223" s="227"/>
      <c r="E223" s="227"/>
      <c r="I223" s="563"/>
      <c r="J223" s="564"/>
      <c r="K223" s="227" t="s">
        <v>392</v>
      </c>
      <c r="L223" s="227"/>
      <c r="M223" s="227"/>
      <c r="N223" s="227"/>
      <c r="O223" s="227"/>
      <c r="P223" s="227"/>
      <c r="Q223" s="263"/>
    </row>
    <row r="224" spans="1:17" ht="15.75" thickBot="1">
      <c r="A224" s="262"/>
      <c r="B224" s="227"/>
      <c r="C224" s="227"/>
      <c r="D224" s="227"/>
      <c r="E224" s="227"/>
      <c r="I224" s="565"/>
      <c r="J224" s="566"/>
      <c r="K224" s="227"/>
      <c r="L224" s="227"/>
      <c r="M224" s="227"/>
      <c r="N224" s="227"/>
      <c r="O224" s="227"/>
      <c r="P224" s="227"/>
      <c r="Q224" s="263"/>
    </row>
    <row r="225" spans="1:17" ht="13.5" customHeight="1" thickBot="1">
      <c r="A225" s="266"/>
      <c r="B225" s="267"/>
      <c r="C225" s="267"/>
      <c r="D225" s="267"/>
      <c r="E225" s="267"/>
      <c r="F225" s="267"/>
      <c r="G225" s="267"/>
      <c r="H225" s="267"/>
      <c r="I225" s="267"/>
      <c r="J225" s="267"/>
      <c r="K225" s="267"/>
      <c r="L225" s="267"/>
      <c r="M225" s="267"/>
      <c r="N225" s="267"/>
      <c r="O225" s="267"/>
      <c r="P225" s="267"/>
      <c r="Q225" s="268"/>
    </row>
    <row r="226" spans="1:17" ht="395.25" customHeight="1" thickBot="1">
      <c r="A226" s="567" t="s">
        <v>661</v>
      </c>
      <c r="B226" s="463"/>
      <c r="C226" s="463"/>
      <c r="D226" s="463"/>
      <c r="E226" s="463"/>
      <c r="F226" s="463"/>
      <c r="G226" s="463"/>
      <c r="H226" s="463"/>
      <c r="I226" s="463"/>
      <c r="J226" s="463"/>
      <c r="K226" s="463"/>
      <c r="L226" s="463"/>
      <c r="M226" s="463"/>
      <c r="N226" s="463"/>
      <c r="O226" s="463"/>
      <c r="P226" s="468"/>
      <c r="Q226" s="469"/>
    </row>
    <row r="227" spans="1:17" ht="15" customHeight="1">
      <c r="A227" s="227"/>
      <c r="B227" s="227"/>
      <c r="C227" s="227"/>
      <c r="D227" s="227"/>
      <c r="E227" s="227"/>
      <c r="F227" s="227"/>
      <c r="G227" s="227"/>
      <c r="H227" s="227"/>
      <c r="I227" s="227"/>
      <c r="J227" s="227"/>
      <c r="K227" s="227"/>
      <c r="L227" s="227"/>
      <c r="M227" s="227"/>
      <c r="N227" s="227"/>
      <c r="O227" s="227"/>
      <c r="P227" s="227"/>
      <c r="Q227" s="227"/>
    </row>
    <row r="228" spans="1:17" ht="16.5" customHeight="1" thickBot="1">
      <c r="A228" s="212" t="s">
        <v>391</v>
      </c>
    </row>
    <row r="229" spans="1:17" ht="45" customHeight="1">
      <c r="A229" s="289" t="s">
        <v>278</v>
      </c>
      <c r="B229" s="388" t="s">
        <v>390</v>
      </c>
      <c r="C229" s="388"/>
      <c r="D229" s="388"/>
      <c r="E229" s="388"/>
      <c r="F229" s="388"/>
      <c r="G229" s="388"/>
      <c r="H229" s="388"/>
      <c r="I229" s="388"/>
      <c r="J229" s="388"/>
      <c r="K229" s="388"/>
      <c r="L229" s="388"/>
      <c r="M229" s="388"/>
      <c r="N229" s="388"/>
      <c r="O229" s="388"/>
      <c r="P229" s="370"/>
      <c r="Q229" s="371"/>
    </row>
    <row r="230" spans="1:17" ht="45" customHeight="1" thickBot="1">
      <c r="A230" s="349" t="s">
        <v>277</v>
      </c>
      <c r="B230" s="381" t="s">
        <v>389</v>
      </c>
      <c r="C230" s="381"/>
      <c r="D230" s="381"/>
      <c r="E230" s="381"/>
      <c r="F230" s="381"/>
      <c r="G230" s="381"/>
      <c r="H230" s="381"/>
      <c r="I230" s="381"/>
      <c r="J230" s="381"/>
      <c r="K230" s="381"/>
      <c r="L230" s="381"/>
      <c r="M230" s="381"/>
      <c r="N230" s="381"/>
      <c r="O230" s="381"/>
      <c r="P230" s="376"/>
      <c r="Q230" s="377"/>
    </row>
    <row r="232" spans="1:17" ht="15.75">
      <c r="A232" s="369" t="s">
        <v>388</v>
      </c>
      <c r="B232" s="369"/>
      <c r="C232" s="369"/>
      <c r="D232" s="369"/>
      <c r="E232" s="369"/>
      <c r="F232" s="369"/>
      <c r="G232" s="369"/>
      <c r="H232" s="369"/>
      <c r="I232" s="369"/>
      <c r="J232" s="369"/>
      <c r="K232" s="369"/>
      <c r="L232" s="369"/>
      <c r="M232" s="369"/>
      <c r="N232" s="369"/>
      <c r="O232" s="369"/>
      <c r="P232" s="369"/>
      <c r="Q232" s="369"/>
    </row>
    <row r="233" spans="1:17" ht="48" customHeight="1">
      <c r="A233" s="367" t="s">
        <v>651</v>
      </c>
      <c r="B233" s="368"/>
      <c r="C233" s="368"/>
      <c r="D233" s="368"/>
      <c r="E233" s="368"/>
      <c r="F233" s="368"/>
      <c r="G233" s="368"/>
      <c r="H233" s="368"/>
      <c r="I233" s="368"/>
      <c r="J233" s="368"/>
      <c r="K233" s="368"/>
      <c r="L233" s="368"/>
      <c r="M233" s="368"/>
      <c r="N233" s="368"/>
      <c r="O233" s="368"/>
      <c r="P233" s="368"/>
      <c r="Q233" s="368"/>
    </row>
    <row r="234" spans="1:17" ht="15.75" thickBot="1">
      <c r="A234" s="212" t="s">
        <v>387</v>
      </c>
    </row>
    <row r="235" spans="1:17" ht="30" customHeight="1">
      <c r="A235" s="289" t="s">
        <v>386</v>
      </c>
      <c r="B235" s="454" t="s">
        <v>626</v>
      </c>
      <c r="C235" s="454"/>
      <c r="D235" s="454"/>
      <c r="E235" s="454"/>
      <c r="F235" s="454"/>
      <c r="G235" s="454"/>
      <c r="H235" s="454"/>
      <c r="I235" s="454"/>
      <c r="J235" s="454"/>
      <c r="K235" s="454"/>
      <c r="L235" s="454"/>
      <c r="M235" s="454"/>
      <c r="N235" s="454"/>
      <c r="O235" s="454"/>
      <c r="P235" s="370"/>
      <c r="Q235" s="371"/>
    </row>
    <row r="236" spans="1:17" ht="45" customHeight="1">
      <c r="A236" s="348" t="s">
        <v>277</v>
      </c>
      <c r="B236" s="379" t="s">
        <v>668</v>
      </c>
      <c r="C236" s="379"/>
      <c r="D236" s="379"/>
      <c r="E236" s="379"/>
      <c r="F236" s="379"/>
      <c r="G236" s="379"/>
      <c r="H236" s="379"/>
      <c r="I236" s="379"/>
      <c r="J236" s="379"/>
      <c r="K236" s="379"/>
      <c r="L236" s="379"/>
      <c r="M236" s="379"/>
      <c r="N236" s="379"/>
      <c r="O236" s="379"/>
      <c r="P236" s="373"/>
      <c r="Q236" s="374"/>
    </row>
    <row r="237" spans="1:17" ht="45" customHeight="1">
      <c r="A237" s="348" t="s">
        <v>287</v>
      </c>
      <c r="B237" s="396" t="s">
        <v>627</v>
      </c>
      <c r="C237" s="396"/>
      <c r="D237" s="396"/>
      <c r="E237" s="396"/>
      <c r="F237" s="396"/>
      <c r="G237" s="396"/>
      <c r="H237" s="396"/>
      <c r="I237" s="396"/>
      <c r="J237" s="396"/>
      <c r="K237" s="396"/>
      <c r="L237" s="396"/>
      <c r="M237" s="396"/>
      <c r="N237" s="396"/>
      <c r="O237" s="396"/>
      <c r="P237" s="373"/>
      <c r="Q237" s="374"/>
    </row>
    <row r="238" spans="1:17" ht="45" customHeight="1">
      <c r="A238" s="348" t="s">
        <v>285</v>
      </c>
      <c r="B238" s="379" t="s">
        <v>385</v>
      </c>
      <c r="C238" s="379"/>
      <c r="D238" s="379"/>
      <c r="E238" s="379"/>
      <c r="F238" s="379"/>
      <c r="G238" s="379"/>
      <c r="H238" s="379"/>
      <c r="I238" s="379"/>
      <c r="J238" s="379"/>
      <c r="K238" s="379"/>
      <c r="L238" s="379"/>
      <c r="M238" s="379"/>
      <c r="N238" s="379"/>
      <c r="O238" s="379"/>
      <c r="P238" s="373"/>
      <c r="Q238" s="374"/>
    </row>
    <row r="239" spans="1:17" ht="45" customHeight="1">
      <c r="A239" s="348" t="s">
        <v>284</v>
      </c>
      <c r="B239" s="396" t="s">
        <v>628</v>
      </c>
      <c r="C239" s="396"/>
      <c r="D239" s="396"/>
      <c r="E239" s="396"/>
      <c r="F239" s="396"/>
      <c r="G239" s="396"/>
      <c r="H239" s="396"/>
      <c r="I239" s="396"/>
      <c r="J239" s="396"/>
      <c r="K239" s="396"/>
      <c r="L239" s="396"/>
      <c r="M239" s="396"/>
      <c r="N239" s="396"/>
      <c r="O239" s="396"/>
      <c r="P239" s="373"/>
      <c r="Q239" s="374"/>
    </row>
    <row r="240" spans="1:17" ht="45" customHeight="1">
      <c r="A240" s="348" t="s">
        <v>283</v>
      </c>
      <c r="B240" s="396" t="s">
        <v>370</v>
      </c>
      <c r="C240" s="396"/>
      <c r="D240" s="396"/>
      <c r="E240" s="396"/>
      <c r="F240" s="396"/>
      <c r="G240" s="396"/>
      <c r="H240" s="396"/>
      <c r="I240" s="396"/>
      <c r="J240" s="396"/>
      <c r="K240" s="396"/>
      <c r="L240" s="396"/>
      <c r="M240" s="396"/>
      <c r="N240" s="396"/>
      <c r="O240" s="396"/>
      <c r="P240" s="373"/>
      <c r="Q240" s="374"/>
    </row>
    <row r="241" spans="1:17" ht="42.75" customHeight="1">
      <c r="A241" s="348" t="s">
        <v>282</v>
      </c>
      <c r="B241" s="379" t="s">
        <v>369</v>
      </c>
      <c r="C241" s="379"/>
      <c r="D241" s="379"/>
      <c r="E241" s="379"/>
      <c r="F241" s="379"/>
      <c r="G241" s="379"/>
      <c r="H241" s="379"/>
      <c r="I241" s="379"/>
      <c r="J241" s="379"/>
      <c r="K241" s="379"/>
      <c r="L241" s="379"/>
      <c r="M241" s="379"/>
      <c r="N241" s="379"/>
      <c r="O241" s="379"/>
      <c r="P241" s="373"/>
      <c r="Q241" s="374"/>
    </row>
    <row r="242" spans="1:17" ht="30" customHeight="1">
      <c r="A242" s="348" t="s">
        <v>281</v>
      </c>
      <c r="B242" s="379" t="s">
        <v>629</v>
      </c>
      <c r="C242" s="379"/>
      <c r="D242" s="379"/>
      <c r="E242" s="379"/>
      <c r="F242" s="379"/>
      <c r="G242" s="379"/>
      <c r="H242" s="379"/>
      <c r="I242" s="379"/>
      <c r="J242" s="379"/>
      <c r="K242" s="379"/>
      <c r="L242" s="379"/>
      <c r="M242" s="379"/>
      <c r="N242" s="379"/>
      <c r="O242" s="379"/>
      <c r="P242" s="373"/>
      <c r="Q242" s="374"/>
    </row>
    <row r="243" spans="1:17" ht="30" customHeight="1">
      <c r="A243" s="348" t="s">
        <v>384</v>
      </c>
      <c r="B243" s="379" t="s">
        <v>376</v>
      </c>
      <c r="C243" s="379"/>
      <c r="D243" s="379"/>
      <c r="E243" s="379"/>
      <c r="F243" s="379"/>
      <c r="G243" s="379"/>
      <c r="H243" s="379"/>
      <c r="I243" s="379"/>
      <c r="J243" s="379"/>
      <c r="K243" s="379"/>
      <c r="L243" s="379"/>
      <c r="M243" s="379"/>
      <c r="N243" s="379"/>
      <c r="O243" s="379"/>
      <c r="P243" s="373"/>
      <c r="Q243" s="374"/>
    </row>
    <row r="244" spans="1:17" ht="45" customHeight="1">
      <c r="A244" s="348" t="s">
        <v>383</v>
      </c>
      <c r="B244" s="372" t="s">
        <v>366</v>
      </c>
      <c r="C244" s="372"/>
      <c r="D244" s="372"/>
      <c r="E244" s="372"/>
      <c r="F244" s="372"/>
      <c r="G244" s="372"/>
      <c r="H244" s="372"/>
      <c r="I244" s="372"/>
      <c r="J244" s="372"/>
      <c r="K244" s="372"/>
      <c r="L244" s="372"/>
      <c r="M244" s="372"/>
      <c r="N244" s="372"/>
      <c r="O244" s="372"/>
      <c r="P244" s="373"/>
      <c r="Q244" s="374"/>
    </row>
    <row r="245" spans="1:17" ht="45" customHeight="1">
      <c r="A245" s="348" t="s">
        <v>382</v>
      </c>
      <c r="B245" s="379" t="s">
        <v>352</v>
      </c>
      <c r="C245" s="379"/>
      <c r="D245" s="379"/>
      <c r="E245" s="379"/>
      <c r="F245" s="379"/>
      <c r="G245" s="379"/>
      <c r="H245" s="379"/>
      <c r="I245" s="379"/>
      <c r="J245" s="379"/>
      <c r="K245" s="379"/>
      <c r="L245" s="379"/>
      <c r="M245" s="379"/>
      <c r="N245" s="379"/>
      <c r="O245" s="379"/>
      <c r="P245" s="373"/>
      <c r="Q245" s="374"/>
    </row>
    <row r="246" spans="1:17" ht="63" customHeight="1">
      <c r="A246" s="348" t="s">
        <v>381</v>
      </c>
      <c r="B246" s="379" t="s">
        <v>351</v>
      </c>
      <c r="C246" s="379"/>
      <c r="D246" s="379"/>
      <c r="E246" s="379"/>
      <c r="F246" s="379"/>
      <c r="G246" s="379"/>
      <c r="H246" s="379"/>
      <c r="I246" s="379"/>
      <c r="J246" s="379"/>
      <c r="K246" s="379"/>
      <c r="L246" s="379"/>
      <c r="M246" s="379"/>
      <c r="N246" s="379"/>
      <c r="O246" s="379"/>
      <c r="P246" s="373"/>
      <c r="Q246" s="374"/>
    </row>
    <row r="247" spans="1:17" ht="45" customHeight="1">
      <c r="A247" s="348" t="s">
        <v>361</v>
      </c>
      <c r="B247" s="379" t="s">
        <v>362</v>
      </c>
      <c r="C247" s="379"/>
      <c r="D247" s="379"/>
      <c r="E247" s="379"/>
      <c r="F247" s="379"/>
      <c r="G247" s="379"/>
      <c r="H247" s="379"/>
      <c r="I247" s="379"/>
      <c r="J247" s="379"/>
      <c r="K247" s="379"/>
      <c r="L247" s="379"/>
      <c r="M247" s="379"/>
      <c r="N247" s="379"/>
      <c r="O247" s="379"/>
      <c r="P247" s="373"/>
      <c r="Q247" s="374"/>
    </row>
    <row r="248" spans="1:17" ht="49.5" customHeight="1" thickBot="1">
      <c r="A248" s="251" t="s">
        <v>380</v>
      </c>
      <c r="B248" s="451" t="s">
        <v>350</v>
      </c>
      <c r="C248" s="451"/>
      <c r="D248" s="451"/>
      <c r="E248" s="451"/>
      <c r="F248" s="451"/>
      <c r="G248" s="451"/>
      <c r="H248" s="451"/>
      <c r="I248" s="451"/>
      <c r="J248" s="451"/>
      <c r="K248" s="451"/>
      <c r="L248" s="451"/>
      <c r="M248" s="451"/>
      <c r="N248" s="451"/>
      <c r="O248" s="451"/>
      <c r="P248" s="376"/>
      <c r="Q248" s="377"/>
    </row>
    <row r="249" spans="1:17" ht="15.75" thickBot="1">
      <c r="A249" s="212" t="s">
        <v>379</v>
      </c>
    </row>
    <row r="250" spans="1:17" ht="30" customHeight="1">
      <c r="A250" s="289" t="s">
        <v>278</v>
      </c>
      <c r="B250" s="454" t="s">
        <v>372</v>
      </c>
      <c r="C250" s="454"/>
      <c r="D250" s="454"/>
      <c r="E250" s="454"/>
      <c r="F250" s="454"/>
      <c r="G250" s="454"/>
      <c r="H250" s="454"/>
      <c r="I250" s="454"/>
      <c r="J250" s="454"/>
      <c r="K250" s="454"/>
      <c r="L250" s="454"/>
      <c r="M250" s="454"/>
      <c r="N250" s="454"/>
      <c r="O250" s="454"/>
      <c r="P250" s="370"/>
      <c r="Q250" s="371"/>
    </row>
    <row r="251" spans="1:17" ht="45.75" customHeight="1">
      <c r="A251" s="348" t="s">
        <v>277</v>
      </c>
      <c r="B251" s="396" t="s">
        <v>665</v>
      </c>
      <c r="C251" s="396"/>
      <c r="D251" s="396"/>
      <c r="E251" s="396"/>
      <c r="F251" s="396"/>
      <c r="G251" s="396"/>
      <c r="H251" s="396"/>
      <c r="I251" s="396"/>
      <c r="J251" s="396"/>
      <c r="K251" s="396"/>
      <c r="L251" s="396"/>
      <c r="M251" s="396"/>
      <c r="N251" s="396"/>
      <c r="O251" s="396"/>
      <c r="P251" s="373"/>
      <c r="Q251" s="374"/>
    </row>
    <row r="252" spans="1:17" ht="50.25" customHeight="1">
      <c r="A252" s="348" t="s">
        <v>378</v>
      </c>
      <c r="B252" s="396" t="s">
        <v>627</v>
      </c>
      <c r="C252" s="396"/>
      <c r="D252" s="396"/>
      <c r="E252" s="396"/>
      <c r="F252" s="396"/>
      <c r="G252" s="396"/>
      <c r="H252" s="396"/>
      <c r="I252" s="396"/>
      <c r="J252" s="396"/>
      <c r="K252" s="396"/>
      <c r="L252" s="396"/>
      <c r="M252" s="396"/>
      <c r="N252" s="396"/>
      <c r="O252" s="396"/>
      <c r="P252" s="373"/>
      <c r="Q252" s="374"/>
    </row>
    <row r="253" spans="1:17" ht="39" customHeight="1">
      <c r="A253" s="348" t="s">
        <v>285</v>
      </c>
      <c r="B253" s="396" t="s">
        <v>377</v>
      </c>
      <c r="C253" s="396"/>
      <c r="D253" s="396"/>
      <c r="E253" s="396"/>
      <c r="F253" s="396"/>
      <c r="G253" s="396"/>
      <c r="H253" s="396"/>
      <c r="I253" s="396"/>
      <c r="J253" s="396"/>
      <c r="K253" s="396"/>
      <c r="L253" s="396"/>
      <c r="M253" s="396"/>
      <c r="N253" s="396"/>
      <c r="O253" s="396"/>
      <c r="P253" s="373"/>
      <c r="Q253" s="374"/>
    </row>
    <row r="254" spans="1:17" ht="46.5" customHeight="1">
      <c r="A254" s="348" t="s">
        <v>284</v>
      </c>
      <c r="B254" s="396" t="s">
        <v>370</v>
      </c>
      <c r="C254" s="396"/>
      <c r="D254" s="396"/>
      <c r="E254" s="396"/>
      <c r="F254" s="396"/>
      <c r="G254" s="396"/>
      <c r="H254" s="396"/>
      <c r="I254" s="396"/>
      <c r="J254" s="396"/>
      <c r="K254" s="396"/>
      <c r="L254" s="396"/>
      <c r="M254" s="396"/>
      <c r="N254" s="396"/>
      <c r="O254" s="396"/>
      <c r="P254" s="373"/>
      <c r="Q254" s="374"/>
    </row>
    <row r="255" spans="1:17" ht="34.5" customHeight="1">
      <c r="A255" s="348" t="s">
        <v>283</v>
      </c>
      <c r="B255" s="396" t="s">
        <v>369</v>
      </c>
      <c r="C255" s="396"/>
      <c r="D255" s="396"/>
      <c r="E255" s="396"/>
      <c r="F255" s="396"/>
      <c r="G255" s="396"/>
      <c r="H255" s="396"/>
      <c r="I255" s="396"/>
      <c r="J255" s="396"/>
      <c r="K255" s="396"/>
      <c r="L255" s="396"/>
      <c r="M255" s="396"/>
      <c r="N255" s="396"/>
      <c r="O255" s="396"/>
      <c r="P255" s="373"/>
      <c r="Q255" s="374"/>
    </row>
    <row r="256" spans="1:17" ht="34.5" customHeight="1">
      <c r="A256" s="348" t="s">
        <v>282</v>
      </c>
      <c r="B256" s="379" t="s">
        <v>629</v>
      </c>
      <c r="C256" s="379"/>
      <c r="D256" s="379"/>
      <c r="E256" s="379"/>
      <c r="F256" s="379"/>
      <c r="G256" s="379"/>
      <c r="H256" s="379"/>
      <c r="I256" s="379"/>
      <c r="J256" s="379"/>
      <c r="K256" s="379"/>
      <c r="L256" s="379"/>
      <c r="M256" s="379"/>
      <c r="N256" s="379"/>
      <c r="O256" s="379"/>
      <c r="P256" s="373"/>
      <c r="Q256" s="374"/>
    </row>
    <row r="257" spans="1:34" ht="30" customHeight="1">
      <c r="A257" s="348" t="s">
        <v>368</v>
      </c>
      <c r="B257" s="396" t="s">
        <v>376</v>
      </c>
      <c r="C257" s="396"/>
      <c r="D257" s="396"/>
      <c r="E257" s="396"/>
      <c r="F257" s="396"/>
      <c r="G257" s="396"/>
      <c r="H257" s="396"/>
      <c r="I257" s="396"/>
      <c r="J257" s="396"/>
      <c r="K257" s="396"/>
      <c r="L257" s="396"/>
      <c r="M257" s="396"/>
      <c r="N257" s="396"/>
      <c r="O257" s="396"/>
      <c r="P257" s="373"/>
      <c r="Q257" s="374"/>
    </row>
    <row r="258" spans="1:34" ht="45" customHeight="1">
      <c r="A258" s="348" t="s">
        <v>367</v>
      </c>
      <c r="B258" s="461" t="s">
        <v>366</v>
      </c>
      <c r="C258" s="461"/>
      <c r="D258" s="461"/>
      <c r="E258" s="461"/>
      <c r="F258" s="461"/>
      <c r="G258" s="461"/>
      <c r="H258" s="461"/>
      <c r="I258" s="461"/>
      <c r="J258" s="461"/>
      <c r="K258" s="461"/>
      <c r="L258" s="461"/>
      <c r="M258" s="461"/>
      <c r="N258" s="461"/>
      <c r="O258" s="461"/>
      <c r="P258" s="373"/>
      <c r="Q258" s="374"/>
    </row>
    <row r="259" spans="1:34" ht="43.5" customHeight="1">
      <c r="A259" s="348" t="s">
        <v>365</v>
      </c>
      <c r="B259" s="396" t="s">
        <v>352</v>
      </c>
      <c r="C259" s="396"/>
      <c r="D259" s="396"/>
      <c r="E259" s="396"/>
      <c r="F259" s="396"/>
      <c r="G259" s="396"/>
      <c r="H259" s="396"/>
      <c r="I259" s="396"/>
      <c r="J259" s="396"/>
      <c r="K259" s="396"/>
      <c r="L259" s="396"/>
      <c r="M259" s="396"/>
      <c r="N259" s="396"/>
      <c r="O259" s="396"/>
      <c r="P259" s="373"/>
      <c r="Q259" s="374"/>
      <c r="R259" s="261"/>
      <c r="S259" s="261"/>
      <c r="T259" s="228"/>
      <c r="U259" s="228"/>
      <c r="V259" s="228"/>
      <c r="W259" s="228"/>
      <c r="X259" s="228"/>
      <c r="Y259" s="228"/>
      <c r="Z259" s="228"/>
      <c r="AA259" s="228"/>
      <c r="AB259" s="228"/>
      <c r="AC259" s="228"/>
      <c r="AD259" s="228"/>
      <c r="AE259" s="228"/>
      <c r="AF259" s="228"/>
      <c r="AG259" s="269"/>
      <c r="AH259" s="269"/>
    </row>
    <row r="260" spans="1:34" ht="63.75" customHeight="1">
      <c r="A260" s="348" t="s">
        <v>364</v>
      </c>
      <c r="B260" s="396" t="s">
        <v>351</v>
      </c>
      <c r="C260" s="396"/>
      <c r="D260" s="396"/>
      <c r="E260" s="396"/>
      <c r="F260" s="396"/>
      <c r="G260" s="396"/>
      <c r="H260" s="396"/>
      <c r="I260" s="396"/>
      <c r="J260" s="396"/>
      <c r="K260" s="396"/>
      <c r="L260" s="396"/>
      <c r="M260" s="396"/>
      <c r="N260" s="396"/>
      <c r="O260" s="396"/>
      <c r="P260" s="373"/>
      <c r="Q260" s="374"/>
      <c r="R260" s="261"/>
      <c r="S260" s="261"/>
      <c r="T260" s="228"/>
      <c r="U260" s="228"/>
      <c r="V260" s="228"/>
      <c r="W260" s="228"/>
      <c r="X260" s="228"/>
      <c r="Y260" s="228"/>
      <c r="Z260" s="228"/>
      <c r="AA260" s="228"/>
      <c r="AB260" s="228"/>
      <c r="AC260" s="228"/>
      <c r="AD260" s="228"/>
      <c r="AE260" s="228"/>
      <c r="AF260" s="228"/>
      <c r="AG260" s="269"/>
      <c r="AH260" s="269"/>
    </row>
    <row r="261" spans="1:34" ht="42.75" customHeight="1">
      <c r="A261" s="348" t="s">
        <v>375</v>
      </c>
      <c r="B261" s="396" t="s">
        <v>362</v>
      </c>
      <c r="C261" s="396"/>
      <c r="D261" s="396"/>
      <c r="E261" s="396"/>
      <c r="F261" s="396"/>
      <c r="G261" s="396"/>
      <c r="H261" s="396"/>
      <c r="I261" s="396"/>
      <c r="J261" s="396"/>
      <c r="K261" s="396"/>
      <c r="L261" s="396"/>
      <c r="M261" s="396"/>
      <c r="N261" s="396"/>
      <c r="O261" s="396"/>
      <c r="P261" s="373"/>
      <c r="Q261" s="374"/>
      <c r="R261" s="261"/>
      <c r="S261" s="261"/>
      <c r="T261" s="228"/>
      <c r="U261" s="228"/>
      <c r="V261" s="228"/>
      <c r="W261" s="228"/>
      <c r="X261" s="228"/>
      <c r="Y261" s="228"/>
      <c r="Z261" s="228"/>
      <c r="AA261" s="228"/>
      <c r="AB261" s="228"/>
      <c r="AC261" s="228"/>
      <c r="AD261" s="228"/>
      <c r="AE261" s="228"/>
      <c r="AF261" s="228"/>
      <c r="AG261" s="269"/>
      <c r="AH261" s="269"/>
    </row>
    <row r="262" spans="1:34" ht="45" customHeight="1" thickBot="1">
      <c r="A262" s="349" t="s">
        <v>308</v>
      </c>
      <c r="B262" s="397" t="s">
        <v>374</v>
      </c>
      <c r="C262" s="397"/>
      <c r="D262" s="397"/>
      <c r="E262" s="397"/>
      <c r="F262" s="397"/>
      <c r="G262" s="397"/>
      <c r="H262" s="397"/>
      <c r="I262" s="397"/>
      <c r="J262" s="397"/>
      <c r="K262" s="397"/>
      <c r="L262" s="397"/>
      <c r="M262" s="397"/>
      <c r="N262" s="397"/>
      <c r="O262" s="397"/>
      <c r="P262" s="376"/>
      <c r="Q262" s="377"/>
      <c r="R262" s="261"/>
      <c r="S262" s="261"/>
      <c r="T262" s="228"/>
      <c r="U262" s="228"/>
      <c r="V262" s="228"/>
      <c r="W262" s="228"/>
      <c r="X262" s="228"/>
      <c r="Y262" s="228"/>
      <c r="Z262" s="228"/>
      <c r="AA262" s="228"/>
      <c r="AB262" s="228"/>
      <c r="AC262" s="228"/>
      <c r="AD262" s="228"/>
      <c r="AE262" s="228"/>
      <c r="AF262" s="228"/>
      <c r="AG262" s="269"/>
      <c r="AH262" s="269"/>
    </row>
    <row r="263" spans="1:34" ht="15.75" thickBot="1">
      <c r="A263" s="235" t="s">
        <v>373</v>
      </c>
    </row>
    <row r="264" spans="1:34" ht="28.5" customHeight="1">
      <c r="A264" s="289" t="s">
        <v>278</v>
      </c>
      <c r="B264" s="454" t="s">
        <v>372</v>
      </c>
      <c r="C264" s="454"/>
      <c r="D264" s="454"/>
      <c r="E264" s="454"/>
      <c r="F264" s="454"/>
      <c r="G264" s="454"/>
      <c r="H264" s="454"/>
      <c r="I264" s="454"/>
      <c r="J264" s="454"/>
      <c r="K264" s="454"/>
      <c r="L264" s="454"/>
      <c r="M264" s="454"/>
      <c r="N264" s="454"/>
      <c r="O264" s="454"/>
      <c r="P264" s="370"/>
      <c r="Q264" s="371"/>
    </row>
    <row r="265" spans="1:34" ht="45" customHeight="1">
      <c r="A265" s="348" t="s">
        <v>277</v>
      </c>
      <c r="B265" s="396" t="s">
        <v>666</v>
      </c>
      <c r="C265" s="396"/>
      <c r="D265" s="396"/>
      <c r="E265" s="396"/>
      <c r="F265" s="396"/>
      <c r="G265" s="396"/>
      <c r="H265" s="396"/>
      <c r="I265" s="396"/>
      <c r="J265" s="396"/>
      <c r="K265" s="396"/>
      <c r="L265" s="396"/>
      <c r="M265" s="396"/>
      <c r="N265" s="396"/>
      <c r="O265" s="396"/>
      <c r="P265" s="373"/>
      <c r="Q265" s="374"/>
    </row>
    <row r="266" spans="1:34" ht="45" customHeight="1">
      <c r="A266" s="348" t="s">
        <v>287</v>
      </c>
      <c r="B266" s="396" t="s">
        <v>630</v>
      </c>
      <c r="C266" s="396"/>
      <c r="D266" s="396"/>
      <c r="E266" s="396"/>
      <c r="F266" s="396"/>
      <c r="G266" s="396"/>
      <c r="H266" s="396"/>
      <c r="I266" s="396"/>
      <c r="J266" s="396"/>
      <c r="K266" s="396"/>
      <c r="L266" s="396"/>
      <c r="M266" s="396"/>
      <c r="N266" s="396"/>
      <c r="O266" s="396"/>
      <c r="P266" s="373"/>
      <c r="Q266" s="374"/>
    </row>
    <row r="267" spans="1:34" ht="45" customHeight="1">
      <c r="A267" s="348" t="s">
        <v>285</v>
      </c>
      <c r="B267" s="396" t="s">
        <v>371</v>
      </c>
      <c r="C267" s="396"/>
      <c r="D267" s="396"/>
      <c r="E267" s="396"/>
      <c r="F267" s="396"/>
      <c r="G267" s="396"/>
      <c r="H267" s="396"/>
      <c r="I267" s="396"/>
      <c r="J267" s="396"/>
      <c r="K267" s="396"/>
      <c r="L267" s="396"/>
      <c r="M267" s="396"/>
      <c r="N267" s="396"/>
      <c r="O267" s="396"/>
      <c r="P267" s="373"/>
      <c r="Q267" s="374"/>
    </row>
    <row r="268" spans="1:34" ht="45" customHeight="1">
      <c r="A268" s="348" t="s">
        <v>284</v>
      </c>
      <c r="B268" s="396" t="s">
        <v>370</v>
      </c>
      <c r="C268" s="396"/>
      <c r="D268" s="396"/>
      <c r="E268" s="396"/>
      <c r="F268" s="396"/>
      <c r="G268" s="396"/>
      <c r="H268" s="396"/>
      <c r="I268" s="396"/>
      <c r="J268" s="396"/>
      <c r="K268" s="396"/>
      <c r="L268" s="396"/>
      <c r="M268" s="396"/>
      <c r="N268" s="396"/>
      <c r="O268" s="396"/>
      <c r="P268" s="373"/>
      <c r="Q268" s="374"/>
    </row>
    <row r="269" spans="1:34" ht="45" customHeight="1">
      <c r="A269" s="348" t="s">
        <v>283</v>
      </c>
      <c r="B269" s="396" t="s">
        <v>369</v>
      </c>
      <c r="C269" s="396"/>
      <c r="D269" s="396"/>
      <c r="E269" s="396"/>
      <c r="F269" s="396"/>
      <c r="G269" s="396"/>
      <c r="H269" s="396"/>
      <c r="I269" s="396"/>
      <c r="J269" s="396"/>
      <c r="K269" s="396"/>
      <c r="L269" s="396"/>
      <c r="M269" s="396"/>
      <c r="N269" s="396"/>
      <c r="O269" s="396"/>
      <c r="P269" s="373"/>
      <c r="Q269" s="374"/>
    </row>
    <row r="270" spans="1:34" ht="45" customHeight="1">
      <c r="A270" s="348" t="s">
        <v>282</v>
      </c>
      <c r="B270" s="379" t="s">
        <v>629</v>
      </c>
      <c r="C270" s="379"/>
      <c r="D270" s="379"/>
      <c r="E270" s="379"/>
      <c r="F270" s="379"/>
      <c r="G270" s="379"/>
      <c r="H270" s="379"/>
      <c r="I270" s="379"/>
      <c r="J270" s="379"/>
      <c r="K270" s="379"/>
      <c r="L270" s="379"/>
      <c r="M270" s="379"/>
      <c r="N270" s="379"/>
      <c r="O270" s="379"/>
      <c r="P270" s="373"/>
      <c r="Q270" s="374"/>
    </row>
    <row r="271" spans="1:34" ht="30" customHeight="1">
      <c r="A271" s="348" t="s">
        <v>368</v>
      </c>
      <c r="B271" s="396" t="s">
        <v>354</v>
      </c>
      <c r="C271" s="396"/>
      <c r="D271" s="396"/>
      <c r="E271" s="396"/>
      <c r="F271" s="396"/>
      <c r="G271" s="396"/>
      <c r="H271" s="396"/>
      <c r="I271" s="396"/>
      <c r="J271" s="396"/>
      <c r="K271" s="396"/>
      <c r="L271" s="396"/>
      <c r="M271" s="396"/>
      <c r="N271" s="396"/>
      <c r="O271" s="396"/>
      <c r="P271" s="373"/>
      <c r="Q271" s="374"/>
    </row>
    <row r="272" spans="1:34" ht="43.5" customHeight="1">
      <c r="A272" s="348" t="s">
        <v>367</v>
      </c>
      <c r="B272" s="461" t="s">
        <v>366</v>
      </c>
      <c r="C272" s="461"/>
      <c r="D272" s="461"/>
      <c r="E272" s="461"/>
      <c r="F272" s="461"/>
      <c r="G272" s="461"/>
      <c r="H272" s="461"/>
      <c r="I272" s="461"/>
      <c r="J272" s="461"/>
      <c r="K272" s="461"/>
      <c r="L272" s="461"/>
      <c r="M272" s="461"/>
      <c r="N272" s="461"/>
      <c r="O272" s="461"/>
      <c r="P272" s="373"/>
      <c r="Q272" s="374"/>
    </row>
    <row r="273" spans="1:19" ht="45" customHeight="1">
      <c r="A273" s="348" t="s">
        <v>365</v>
      </c>
      <c r="B273" s="396" t="s">
        <v>352</v>
      </c>
      <c r="C273" s="396"/>
      <c r="D273" s="396"/>
      <c r="E273" s="396"/>
      <c r="F273" s="396"/>
      <c r="G273" s="396"/>
      <c r="H273" s="396"/>
      <c r="I273" s="396"/>
      <c r="J273" s="396"/>
      <c r="K273" s="396"/>
      <c r="L273" s="396"/>
      <c r="M273" s="396"/>
      <c r="N273" s="396"/>
      <c r="O273" s="396"/>
      <c r="P273" s="373"/>
      <c r="Q273" s="374"/>
    </row>
    <row r="274" spans="1:19" ht="69" customHeight="1">
      <c r="A274" s="348" t="s">
        <v>364</v>
      </c>
      <c r="B274" s="396" t="s">
        <v>351</v>
      </c>
      <c r="C274" s="396"/>
      <c r="D274" s="396"/>
      <c r="E274" s="396"/>
      <c r="F274" s="396"/>
      <c r="G274" s="396"/>
      <c r="H274" s="396"/>
      <c r="I274" s="396"/>
      <c r="J274" s="396"/>
      <c r="K274" s="396"/>
      <c r="L274" s="396"/>
      <c r="M274" s="396"/>
      <c r="N274" s="396"/>
      <c r="O274" s="396"/>
      <c r="P274" s="373"/>
      <c r="Q274" s="374"/>
    </row>
    <row r="275" spans="1:19" ht="45" customHeight="1">
      <c r="A275" s="348" t="s">
        <v>363</v>
      </c>
      <c r="B275" s="396" t="s">
        <v>362</v>
      </c>
      <c r="C275" s="396"/>
      <c r="D275" s="396"/>
      <c r="E275" s="396"/>
      <c r="F275" s="396"/>
      <c r="G275" s="396"/>
      <c r="H275" s="396"/>
      <c r="I275" s="396"/>
      <c r="J275" s="396"/>
      <c r="K275" s="396"/>
      <c r="L275" s="396"/>
      <c r="M275" s="396"/>
      <c r="N275" s="396"/>
      <c r="O275" s="396"/>
      <c r="P275" s="373"/>
      <c r="Q275" s="374"/>
    </row>
    <row r="276" spans="1:19" ht="50.25" customHeight="1" thickBot="1">
      <c r="A276" s="349" t="s">
        <v>361</v>
      </c>
      <c r="B276" s="397" t="s">
        <v>350</v>
      </c>
      <c r="C276" s="397"/>
      <c r="D276" s="397"/>
      <c r="E276" s="397"/>
      <c r="F276" s="397"/>
      <c r="G276" s="397"/>
      <c r="H276" s="397"/>
      <c r="I276" s="397"/>
      <c r="J276" s="397"/>
      <c r="K276" s="397"/>
      <c r="L276" s="397"/>
      <c r="M276" s="397"/>
      <c r="N276" s="397"/>
      <c r="O276" s="397"/>
      <c r="P276" s="376"/>
      <c r="Q276" s="377"/>
    </row>
    <row r="277" spans="1:19" s="220" customFormat="1" ht="17.25" customHeight="1" thickBot="1">
      <c r="A277" s="220" t="s">
        <v>360</v>
      </c>
      <c r="B277" s="270"/>
      <c r="C277" s="270"/>
      <c r="D277" s="270"/>
      <c r="E277" s="270"/>
      <c r="F277" s="270"/>
      <c r="G277" s="270"/>
      <c r="H277" s="270"/>
      <c r="I277" s="270"/>
      <c r="J277" s="270"/>
      <c r="K277" s="270"/>
      <c r="L277" s="270"/>
      <c r="M277" s="270"/>
      <c r="N277" s="270"/>
      <c r="O277" s="271"/>
      <c r="P277" s="272"/>
      <c r="Q277" s="272"/>
      <c r="S277" s="288"/>
    </row>
    <row r="278" spans="1:19" s="220" customFormat="1" ht="40.5" customHeight="1">
      <c r="A278" s="353" t="s">
        <v>278</v>
      </c>
      <c r="B278" s="380" t="s">
        <v>359</v>
      </c>
      <c r="C278" s="380"/>
      <c r="D278" s="380"/>
      <c r="E278" s="380"/>
      <c r="F278" s="380"/>
      <c r="G278" s="380"/>
      <c r="H278" s="380"/>
      <c r="I278" s="380"/>
      <c r="J278" s="380"/>
      <c r="K278" s="380"/>
      <c r="L278" s="380"/>
      <c r="M278" s="380"/>
      <c r="N278" s="380"/>
      <c r="O278" s="380"/>
      <c r="P278" s="370"/>
      <c r="Q278" s="371"/>
      <c r="S278" s="288"/>
    </row>
    <row r="279" spans="1:19" s="220" customFormat="1" ht="40.5" customHeight="1">
      <c r="A279" s="250" t="s">
        <v>277</v>
      </c>
      <c r="B279" s="372" t="s">
        <v>358</v>
      </c>
      <c r="C279" s="372"/>
      <c r="D279" s="372"/>
      <c r="E279" s="372"/>
      <c r="F279" s="372"/>
      <c r="G279" s="372"/>
      <c r="H279" s="372"/>
      <c r="I279" s="372"/>
      <c r="J279" s="372"/>
      <c r="K279" s="372"/>
      <c r="L279" s="372"/>
      <c r="M279" s="372"/>
      <c r="N279" s="372"/>
      <c r="O279" s="372"/>
      <c r="P279" s="373"/>
      <c r="Q279" s="374"/>
      <c r="S279" s="288"/>
    </row>
    <row r="280" spans="1:19" s="220" customFormat="1" ht="44.25" customHeight="1">
      <c r="A280" s="250" t="s">
        <v>287</v>
      </c>
      <c r="B280" s="372" t="s">
        <v>357</v>
      </c>
      <c r="C280" s="372"/>
      <c r="D280" s="372"/>
      <c r="E280" s="372"/>
      <c r="F280" s="372"/>
      <c r="G280" s="372"/>
      <c r="H280" s="372"/>
      <c r="I280" s="372"/>
      <c r="J280" s="372"/>
      <c r="K280" s="372"/>
      <c r="L280" s="372"/>
      <c r="M280" s="372"/>
      <c r="N280" s="372"/>
      <c r="O280" s="372"/>
      <c r="P280" s="373"/>
      <c r="Q280" s="374"/>
      <c r="S280" s="288"/>
    </row>
    <row r="281" spans="1:19" s="220" customFormat="1" ht="34.5" customHeight="1">
      <c r="A281" s="250" t="s">
        <v>325</v>
      </c>
      <c r="B281" s="372" t="s">
        <v>356</v>
      </c>
      <c r="C281" s="372"/>
      <c r="D281" s="372"/>
      <c r="E281" s="372"/>
      <c r="F281" s="372"/>
      <c r="G281" s="372"/>
      <c r="H281" s="372"/>
      <c r="I281" s="372"/>
      <c r="J281" s="372"/>
      <c r="K281" s="372"/>
      <c r="L281" s="372"/>
      <c r="M281" s="372"/>
      <c r="N281" s="372"/>
      <c r="O281" s="372"/>
      <c r="P281" s="373"/>
      <c r="Q281" s="374"/>
      <c r="S281" s="288"/>
    </row>
    <row r="282" spans="1:19" s="220" customFormat="1" ht="30" customHeight="1">
      <c r="A282" s="250" t="s">
        <v>323</v>
      </c>
      <c r="B282" s="372" t="s">
        <v>355</v>
      </c>
      <c r="C282" s="372"/>
      <c r="D282" s="372"/>
      <c r="E282" s="372"/>
      <c r="F282" s="372"/>
      <c r="G282" s="372"/>
      <c r="H282" s="372"/>
      <c r="I282" s="372"/>
      <c r="J282" s="372"/>
      <c r="K282" s="372"/>
      <c r="L282" s="372"/>
      <c r="M282" s="372"/>
      <c r="N282" s="372"/>
      <c r="O282" s="372"/>
      <c r="P282" s="373"/>
      <c r="Q282" s="374"/>
      <c r="S282" s="288"/>
    </row>
    <row r="283" spans="1:19" s="220" customFormat="1" ht="30" customHeight="1">
      <c r="A283" s="250" t="s">
        <v>321</v>
      </c>
      <c r="B283" s="372" t="s">
        <v>354</v>
      </c>
      <c r="C283" s="372"/>
      <c r="D283" s="372"/>
      <c r="E283" s="372"/>
      <c r="F283" s="372"/>
      <c r="G283" s="372"/>
      <c r="H283" s="372"/>
      <c r="I283" s="372"/>
      <c r="J283" s="372"/>
      <c r="K283" s="372"/>
      <c r="L283" s="372"/>
      <c r="M283" s="372"/>
      <c r="N283" s="372"/>
      <c r="O283" s="372"/>
      <c r="P283" s="373"/>
      <c r="Q283" s="374"/>
      <c r="S283" s="288"/>
    </row>
    <row r="284" spans="1:19" s="220" customFormat="1" ht="49.5" customHeight="1">
      <c r="A284" s="250" t="s">
        <v>319</v>
      </c>
      <c r="B284" s="372" t="s">
        <v>353</v>
      </c>
      <c r="C284" s="372"/>
      <c r="D284" s="372"/>
      <c r="E284" s="372"/>
      <c r="F284" s="372"/>
      <c r="G284" s="372"/>
      <c r="H284" s="372"/>
      <c r="I284" s="372"/>
      <c r="J284" s="372"/>
      <c r="K284" s="372"/>
      <c r="L284" s="372"/>
      <c r="M284" s="372"/>
      <c r="N284" s="372"/>
      <c r="O284" s="372"/>
      <c r="P284" s="373"/>
      <c r="Q284" s="374"/>
      <c r="S284" s="288"/>
    </row>
    <row r="285" spans="1:19" s="220" customFormat="1" ht="42" customHeight="1">
      <c r="A285" s="250" t="s">
        <v>317</v>
      </c>
      <c r="B285" s="372" t="s">
        <v>352</v>
      </c>
      <c r="C285" s="372"/>
      <c r="D285" s="372"/>
      <c r="E285" s="372"/>
      <c r="F285" s="372"/>
      <c r="G285" s="372"/>
      <c r="H285" s="372"/>
      <c r="I285" s="372"/>
      <c r="J285" s="372"/>
      <c r="K285" s="372"/>
      <c r="L285" s="372"/>
      <c r="M285" s="372"/>
      <c r="N285" s="372"/>
      <c r="O285" s="372"/>
      <c r="P285" s="373"/>
      <c r="Q285" s="374"/>
      <c r="S285" s="288"/>
    </row>
    <row r="286" spans="1:19" s="220" customFormat="1" ht="60" customHeight="1">
      <c r="A286" s="250" t="s">
        <v>315</v>
      </c>
      <c r="B286" s="372" t="s">
        <v>351</v>
      </c>
      <c r="C286" s="372"/>
      <c r="D286" s="372"/>
      <c r="E286" s="372"/>
      <c r="F286" s="372"/>
      <c r="G286" s="372"/>
      <c r="H286" s="372"/>
      <c r="I286" s="372"/>
      <c r="J286" s="372"/>
      <c r="K286" s="372"/>
      <c r="L286" s="372"/>
      <c r="M286" s="372"/>
      <c r="N286" s="372"/>
      <c r="O286" s="372"/>
      <c r="P286" s="373"/>
      <c r="Q286" s="374"/>
      <c r="S286" s="288"/>
    </row>
    <row r="287" spans="1:19" s="220" customFormat="1" ht="57.75" customHeight="1">
      <c r="A287" s="250" t="s">
        <v>314</v>
      </c>
      <c r="B287" s="372" t="s">
        <v>350</v>
      </c>
      <c r="C287" s="372"/>
      <c r="D287" s="372"/>
      <c r="E287" s="372"/>
      <c r="F287" s="372"/>
      <c r="G287" s="372"/>
      <c r="H287" s="372"/>
      <c r="I287" s="372"/>
      <c r="J287" s="372"/>
      <c r="K287" s="372"/>
      <c r="L287" s="372"/>
      <c r="M287" s="372"/>
      <c r="N287" s="372"/>
      <c r="O287" s="372"/>
      <c r="P287" s="373"/>
      <c r="Q287" s="374"/>
      <c r="S287" s="288"/>
    </row>
    <row r="288" spans="1:19" s="220" customFormat="1" ht="31.5" customHeight="1">
      <c r="A288" s="250" t="s">
        <v>312</v>
      </c>
      <c r="B288" s="372" t="s">
        <v>349</v>
      </c>
      <c r="C288" s="372"/>
      <c r="D288" s="372"/>
      <c r="E288" s="372"/>
      <c r="F288" s="372"/>
      <c r="G288" s="372"/>
      <c r="H288" s="372"/>
      <c r="I288" s="372"/>
      <c r="J288" s="372"/>
      <c r="K288" s="372"/>
      <c r="L288" s="372"/>
      <c r="M288" s="372"/>
      <c r="N288" s="372"/>
      <c r="O288" s="372"/>
      <c r="P288" s="373"/>
      <c r="Q288" s="374"/>
      <c r="S288" s="288"/>
    </row>
    <row r="289" spans="1:19" s="220" customFormat="1" ht="30" customHeight="1">
      <c r="A289" s="250" t="s">
        <v>310</v>
      </c>
      <c r="B289" s="372" t="s">
        <v>348</v>
      </c>
      <c r="C289" s="372"/>
      <c r="D289" s="372"/>
      <c r="E289" s="372"/>
      <c r="F289" s="372"/>
      <c r="G289" s="372"/>
      <c r="H289" s="372"/>
      <c r="I289" s="372"/>
      <c r="J289" s="372"/>
      <c r="K289" s="372"/>
      <c r="L289" s="372"/>
      <c r="M289" s="372"/>
      <c r="N289" s="372"/>
      <c r="O289" s="372"/>
      <c r="P289" s="373"/>
      <c r="Q289" s="374"/>
      <c r="S289" s="288"/>
    </row>
    <row r="290" spans="1:19" s="220" customFormat="1" ht="36.75" customHeight="1">
      <c r="A290" s="250" t="s">
        <v>308</v>
      </c>
      <c r="B290" s="372" t="s">
        <v>667</v>
      </c>
      <c r="C290" s="372"/>
      <c r="D290" s="372"/>
      <c r="E290" s="372"/>
      <c r="F290" s="372"/>
      <c r="G290" s="372"/>
      <c r="H290" s="372"/>
      <c r="I290" s="372"/>
      <c r="J290" s="372"/>
      <c r="K290" s="372"/>
      <c r="L290" s="372"/>
      <c r="M290" s="372"/>
      <c r="N290" s="372"/>
      <c r="O290" s="372"/>
      <c r="P290" s="373"/>
      <c r="Q290" s="374"/>
      <c r="S290" s="288"/>
    </row>
    <row r="291" spans="1:19" s="220" customFormat="1" ht="31.5" customHeight="1" thickBot="1">
      <c r="A291" s="251" t="s">
        <v>347</v>
      </c>
      <c r="B291" s="375" t="s">
        <v>346</v>
      </c>
      <c r="C291" s="375"/>
      <c r="D291" s="375"/>
      <c r="E291" s="375"/>
      <c r="F291" s="375"/>
      <c r="G291" s="375"/>
      <c r="H291" s="375"/>
      <c r="I291" s="375"/>
      <c r="J291" s="375"/>
      <c r="K291" s="375"/>
      <c r="L291" s="375"/>
      <c r="M291" s="375"/>
      <c r="N291" s="375"/>
      <c r="O291" s="375"/>
      <c r="P291" s="376"/>
      <c r="Q291" s="377"/>
      <c r="S291" s="288"/>
    </row>
    <row r="292" spans="1:19" s="220" customFormat="1" ht="15.75" customHeight="1" thickBot="1">
      <c r="A292" s="383" t="s">
        <v>345</v>
      </c>
      <c r="B292" s="383"/>
      <c r="C292" s="383"/>
      <c r="D292" s="383"/>
      <c r="E292" s="383"/>
      <c r="F292" s="383"/>
      <c r="G292" s="260"/>
      <c r="H292" s="260"/>
      <c r="I292" s="260"/>
      <c r="J292" s="260"/>
      <c r="K292" s="260"/>
      <c r="L292" s="260"/>
      <c r="M292" s="260"/>
      <c r="N292" s="260"/>
      <c r="O292" s="260"/>
      <c r="P292" s="272"/>
      <c r="Q292" s="272"/>
      <c r="S292" s="288"/>
    </row>
    <row r="293" spans="1:19" s="220" customFormat="1" ht="58.5" customHeight="1">
      <c r="A293" s="353" t="s">
        <v>344</v>
      </c>
      <c r="B293" s="380" t="s">
        <v>343</v>
      </c>
      <c r="C293" s="380"/>
      <c r="D293" s="380"/>
      <c r="E293" s="380"/>
      <c r="F293" s="380"/>
      <c r="G293" s="380"/>
      <c r="H293" s="380"/>
      <c r="I293" s="380"/>
      <c r="J293" s="380"/>
      <c r="K293" s="380"/>
      <c r="L293" s="380"/>
      <c r="M293" s="380"/>
      <c r="N293" s="380"/>
      <c r="O293" s="380"/>
      <c r="P293" s="370"/>
      <c r="Q293" s="371"/>
      <c r="S293" s="288"/>
    </row>
    <row r="294" spans="1:19" s="220" customFormat="1" ht="30.75" customHeight="1">
      <c r="A294" s="250" t="s">
        <v>342</v>
      </c>
      <c r="B294" s="372" t="s">
        <v>341</v>
      </c>
      <c r="C294" s="372"/>
      <c r="D294" s="372"/>
      <c r="E294" s="372"/>
      <c r="F294" s="372"/>
      <c r="G294" s="372"/>
      <c r="H294" s="372"/>
      <c r="I294" s="372"/>
      <c r="J294" s="372"/>
      <c r="K294" s="372"/>
      <c r="L294" s="372"/>
      <c r="M294" s="372"/>
      <c r="N294" s="372"/>
      <c r="O294" s="372"/>
      <c r="P294" s="373"/>
      <c r="Q294" s="374"/>
      <c r="S294" s="288"/>
    </row>
    <row r="295" spans="1:19" s="220" customFormat="1" ht="30.75" customHeight="1" thickBot="1">
      <c r="A295" s="251" t="s">
        <v>326</v>
      </c>
      <c r="B295" s="375" t="s">
        <v>340</v>
      </c>
      <c r="C295" s="375"/>
      <c r="D295" s="375"/>
      <c r="E295" s="375"/>
      <c r="F295" s="375"/>
      <c r="G295" s="375"/>
      <c r="H295" s="375"/>
      <c r="I295" s="375"/>
      <c r="J295" s="375"/>
      <c r="K295" s="375"/>
      <c r="L295" s="375"/>
      <c r="M295" s="375"/>
      <c r="N295" s="375"/>
      <c r="O295" s="375"/>
      <c r="P295" s="376"/>
      <c r="Q295" s="377"/>
      <c r="S295" s="288"/>
    </row>
    <row r="296" spans="1:19" ht="15.75" thickBot="1">
      <c r="A296" s="235" t="s">
        <v>339</v>
      </c>
    </row>
    <row r="297" spans="1:19" ht="192" customHeight="1">
      <c r="A297" s="289" t="s">
        <v>278</v>
      </c>
      <c r="B297" s="384" t="s">
        <v>643</v>
      </c>
      <c r="C297" s="384"/>
      <c r="D297" s="384"/>
      <c r="E297" s="384"/>
      <c r="F297" s="384"/>
      <c r="G297" s="384"/>
      <c r="H297" s="384"/>
      <c r="I297" s="384"/>
      <c r="J297" s="384"/>
      <c r="K297" s="384"/>
      <c r="L297" s="384"/>
      <c r="M297" s="384"/>
      <c r="N297" s="384"/>
      <c r="O297" s="384"/>
      <c r="P297" s="370"/>
      <c r="Q297" s="371"/>
    </row>
    <row r="298" spans="1:19" ht="30" customHeight="1">
      <c r="A298" s="348" t="s">
        <v>277</v>
      </c>
      <c r="B298" s="382" t="s">
        <v>338</v>
      </c>
      <c r="C298" s="382"/>
      <c r="D298" s="382"/>
      <c r="E298" s="382"/>
      <c r="F298" s="382"/>
      <c r="G298" s="382"/>
      <c r="H298" s="382"/>
      <c r="I298" s="382"/>
      <c r="J298" s="382"/>
      <c r="K298" s="382"/>
      <c r="L298" s="382"/>
      <c r="M298" s="382"/>
      <c r="N298" s="382"/>
      <c r="O298" s="382"/>
      <c r="P298" s="373"/>
      <c r="Q298" s="374"/>
    </row>
    <row r="299" spans="1:19" ht="30" customHeight="1" thickBot="1">
      <c r="A299" s="349" t="s">
        <v>287</v>
      </c>
      <c r="B299" s="551" t="s">
        <v>337</v>
      </c>
      <c r="C299" s="551"/>
      <c r="D299" s="551"/>
      <c r="E299" s="551"/>
      <c r="F299" s="551"/>
      <c r="G299" s="551"/>
      <c r="H299" s="551"/>
      <c r="I299" s="551"/>
      <c r="J299" s="551"/>
      <c r="K299" s="551"/>
      <c r="L299" s="551"/>
      <c r="M299" s="551"/>
      <c r="N299" s="551"/>
      <c r="O299" s="551"/>
      <c r="P299" s="376"/>
      <c r="Q299" s="377"/>
    </row>
    <row r="300" spans="1:19" ht="17.25" customHeight="1" thickBot="1">
      <c r="A300" s="212" t="s">
        <v>336</v>
      </c>
    </row>
    <row r="301" spans="1:19" ht="57" customHeight="1">
      <c r="A301" s="289" t="s">
        <v>278</v>
      </c>
      <c r="B301" s="388" t="s">
        <v>335</v>
      </c>
      <c r="C301" s="388"/>
      <c r="D301" s="388"/>
      <c r="E301" s="388"/>
      <c r="F301" s="388"/>
      <c r="G301" s="388"/>
      <c r="H301" s="388"/>
      <c r="I301" s="388"/>
      <c r="J301" s="388"/>
      <c r="K301" s="388"/>
      <c r="L301" s="388"/>
      <c r="M301" s="388"/>
      <c r="N301" s="388"/>
      <c r="O301" s="388"/>
      <c r="P301" s="370"/>
      <c r="Q301" s="371"/>
    </row>
    <row r="302" spans="1:19" ht="34.5" customHeight="1">
      <c r="A302" s="348" t="s">
        <v>277</v>
      </c>
      <c r="B302" s="379" t="s">
        <v>332</v>
      </c>
      <c r="C302" s="379"/>
      <c r="D302" s="379"/>
      <c r="E302" s="379"/>
      <c r="F302" s="379"/>
      <c r="G302" s="379"/>
      <c r="H302" s="379"/>
      <c r="I302" s="379"/>
      <c r="J302" s="379"/>
      <c r="K302" s="379"/>
      <c r="L302" s="379"/>
      <c r="M302" s="379"/>
      <c r="N302" s="379"/>
      <c r="O302" s="379"/>
      <c r="P302" s="373"/>
      <c r="Q302" s="374"/>
    </row>
    <row r="303" spans="1:19" ht="65.25" customHeight="1" thickBot="1">
      <c r="A303" s="349" t="s">
        <v>331</v>
      </c>
      <c r="B303" s="381" t="s">
        <v>330</v>
      </c>
      <c r="C303" s="381"/>
      <c r="D303" s="381"/>
      <c r="E303" s="381"/>
      <c r="F303" s="381"/>
      <c r="G303" s="381"/>
      <c r="H303" s="381"/>
      <c r="I303" s="381"/>
      <c r="J303" s="381"/>
      <c r="K303" s="381"/>
      <c r="L303" s="381"/>
      <c r="M303" s="381"/>
      <c r="N303" s="381"/>
      <c r="O303" s="381"/>
      <c r="P303" s="376"/>
      <c r="Q303" s="377"/>
    </row>
    <row r="304" spans="1:19" ht="15" customHeight="1" thickBot="1">
      <c r="A304" s="235" t="s">
        <v>334</v>
      </c>
    </row>
    <row r="305" spans="1:19" ht="30" customHeight="1">
      <c r="A305" s="289" t="s">
        <v>278</v>
      </c>
      <c r="B305" s="388" t="s">
        <v>333</v>
      </c>
      <c r="C305" s="388"/>
      <c r="D305" s="388"/>
      <c r="E305" s="388"/>
      <c r="F305" s="388"/>
      <c r="G305" s="388"/>
      <c r="H305" s="388"/>
      <c r="I305" s="388"/>
      <c r="J305" s="388"/>
      <c r="K305" s="388"/>
      <c r="L305" s="388"/>
      <c r="M305" s="388"/>
      <c r="N305" s="388"/>
      <c r="O305" s="388"/>
      <c r="P305" s="370"/>
      <c r="Q305" s="371"/>
    </row>
    <row r="306" spans="1:19" ht="39.75" customHeight="1">
      <c r="A306" s="348" t="s">
        <v>277</v>
      </c>
      <c r="B306" s="379" t="s">
        <v>332</v>
      </c>
      <c r="C306" s="379"/>
      <c r="D306" s="379"/>
      <c r="E306" s="379"/>
      <c r="F306" s="379"/>
      <c r="G306" s="379"/>
      <c r="H306" s="379"/>
      <c r="I306" s="379"/>
      <c r="J306" s="379"/>
      <c r="K306" s="379"/>
      <c r="L306" s="379"/>
      <c r="M306" s="379"/>
      <c r="N306" s="379"/>
      <c r="O306" s="379"/>
      <c r="P306" s="373"/>
      <c r="Q306" s="374"/>
    </row>
    <row r="307" spans="1:19" ht="64.5" customHeight="1" thickBot="1">
      <c r="A307" s="349" t="s">
        <v>331</v>
      </c>
      <c r="B307" s="381" t="s">
        <v>330</v>
      </c>
      <c r="C307" s="381"/>
      <c r="D307" s="381"/>
      <c r="E307" s="381"/>
      <c r="F307" s="381"/>
      <c r="G307" s="381"/>
      <c r="H307" s="381"/>
      <c r="I307" s="381"/>
      <c r="J307" s="381"/>
      <c r="K307" s="381"/>
      <c r="L307" s="381"/>
      <c r="M307" s="381"/>
      <c r="N307" s="381"/>
      <c r="O307" s="381"/>
      <c r="P307" s="376"/>
      <c r="Q307" s="377"/>
    </row>
    <row r="308" spans="1:19" ht="15.75" thickBot="1">
      <c r="A308" s="273" t="s">
        <v>329</v>
      </c>
      <c r="B308" s="298"/>
      <c r="C308" s="298"/>
      <c r="D308" s="298"/>
      <c r="E308" s="298"/>
      <c r="F308" s="298"/>
      <c r="G308" s="298"/>
      <c r="H308" s="298"/>
      <c r="I308" s="298"/>
      <c r="J308" s="298"/>
      <c r="K308" s="298"/>
      <c r="L308" s="298"/>
      <c r="M308" s="298"/>
      <c r="N308" s="298"/>
      <c r="O308" s="298"/>
    </row>
    <row r="309" spans="1:19" ht="84" customHeight="1">
      <c r="A309" s="353" t="s">
        <v>278</v>
      </c>
      <c r="B309" s="380" t="s">
        <v>328</v>
      </c>
      <c r="C309" s="380"/>
      <c r="D309" s="380"/>
      <c r="E309" s="380"/>
      <c r="F309" s="380"/>
      <c r="G309" s="380"/>
      <c r="H309" s="380"/>
      <c r="I309" s="380"/>
      <c r="J309" s="380"/>
      <c r="K309" s="380"/>
      <c r="L309" s="380"/>
      <c r="M309" s="380"/>
      <c r="N309" s="380"/>
      <c r="O309" s="380"/>
      <c r="P309" s="370"/>
      <c r="Q309" s="371"/>
    </row>
    <row r="310" spans="1:19" ht="65.25" customHeight="1">
      <c r="A310" s="250" t="s">
        <v>277</v>
      </c>
      <c r="B310" s="372" t="s">
        <v>327</v>
      </c>
      <c r="C310" s="372"/>
      <c r="D310" s="372"/>
      <c r="E310" s="372"/>
      <c r="F310" s="372"/>
      <c r="G310" s="372"/>
      <c r="H310" s="372"/>
      <c r="I310" s="372"/>
      <c r="J310" s="372"/>
      <c r="K310" s="372"/>
      <c r="L310" s="372"/>
      <c r="M310" s="372"/>
      <c r="N310" s="372"/>
      <c r="O310" s="372"/>
      <c r="P310" s="373"/>
      <c r="Q310" s="374"/>
    </row>
    <row r="311" spans="1:19" s="220" customFormat="1" ht="33.75" customHeight="1">
      <c r="A311" s="250" t="s">
        <v>326</v>
      </c>
      <c r="B311" s="378" t="s">
        <v>324</v>
      </c>
      <c r="C311" s="378"/>
      <c r="D311" s="378"/>
      <c r="E311" s="378"/>
      <c r="F311" s="378"/>
      <c r="G311" s="378"/>
      <c r="H311" s="378"/>
      <c r="I311" s="378"/>
      <c r="J311" s="378"/>
      <c r="K311" s="378"/>
      <c r="L311" s="378"/>
      <c r="M311" s="378"/>
      <c r="N311" s="378"/>
      <c r="O311" s="378"/>
      <c r="P311" s="373"/>
      <c r="Q311" s="374"/>
      <c r="S311" s="288"/>
    </row>
    <row r="312" spans="1:19" s="220" customFormat="1" ht="33.75" customHeight="1">
      <c r="A312" s="250" t="s">
        <v>325</v>
      </c>
      <c r="B312" s="378" t="s">
        <v>324</v>
      </c>
      <c r="C312" s="378"/>
      <c r="D312" s="378"/>
      <c r="E312" s="378"/>
      <c r="F312" s="378"/>
      <c r="G312" s="378"/>
      <c r="H312" s="378"/>
      <c r="I312" s="378"/>
      <c r="J312" s="378"/>
      <c r="K312" s="378"/>
      <c r="L312" s="378"/>
      <c r="M312" s="378"/>
      <c r="N312" s="378"/>
      <c r="O312" s="378"/>
      <c r="P312" s="373"/>
      <c r="Q312" s="374"/>
      <c r="S312" s="288"/>
    </row>
    <row r="313" spans="1:19" s="220" customFormat="1" ht="39" customHeight="1">
      <c r="A313" s="250" t="s">
        <v>323</v>
      </c>
      <c r="B313" s="372" t="s">
        <v>322</v>
      </c>
      <c r="C313" s="372"/>
      <c r="D313" s="372"/>
      <c r="E313" s="372"/>
      <c r="F313" s="372"/>
      <c r="G313" s="372"/>
      <c r="H313" s="372"/>
      <c r="I313" s="372"/>
      <c r="J313" s="372"/>
      <c r="K313" s="372"/>
      <c r="L313" s="372"/>
      <c r="M313" s="372"/>
      <c r="N313" s="372"/>
      <c r="O313" s="372"/>
      <c r="P313" s="373"/>
      <c r="Q313" s="374"/>
      <c r="S313" s="288"/>
    </row>
    <row r="314" spans="1:19" s="220" customFormat="1" ht="45" customHeight="1">
      <c r="A314" s="250" t="s">
        <v>321</v>
      </c>
      <c r="B314" s="372" t="s">
        <v>320</v>
      </c>
      <c r="C314" s="372"/>
      <c r="D314" s="372"/>
      <c r="E314" s="372"/>
      <c r="F314" s="372"/>
      <c r="G314" s="372"/>
      <c r="H314" s="372"/>
      <c r="I314" s="372"/>
      <c r="J314" s="372"/>
      <c r="K314" s="372"/>
      <c r="L314" s="372"/>
      <c r="M314" s="372"/>
      <c r="N314" s="372"/>
      <c r="O314" s="372"/>
      <c r="P314" s="373"/>
      <c r="Q314" s="374"/>
      <c r="S314" s="288"/>
    </row>
    <row r="315" spans="1:19" s="220" customFormat="1" ht="30" customHeight="1">
      <c r="A315" s="250" t="s">
        <v>319</v>
      </c>
      <c r="B315" s="372" t="s">
        <v>318</v>
      </c>
      <c r="C315" s="372"/>
      <c r="D315" s="372"/>
      <c r="E315" s="372"/>
      <c r="F315" s="372"/>
      <c r="G315" s="372"/>
      <c r="H315" s="372"/>
      <c r="I315" s="372"/>
      <c r="J315" s="372"/>
      <c r="K315" s="372"/>
      <c r="L315" s="372"/>
      <c r="M315" s="372"/>
      <c r="N315" s="372"/>
      <c r="O315" s="372"/>
      <c r="P315" s="373"/>
      <c r="Q315" s="374"/>
      <c r="S315" s="288"/>
    </row>
    <row r="316" spans="1:19" s="220" customFormat="1" ht="44.25" customHeight="1">
      <c r="A316" s="250" t="s">
        <v>317</v>
      </c>
      <c r="B316" s="372" t="s">
        <v>316</v>
      </c>
      <c r="C316" s="372"/>
      <c r="D316" s="372"/>
      <c r="E316" s="372"/>
      <c r="F316" s="372"/>
      <c r="G316" s="372"/>
      <c r="H316" s="372"/>
      <c r="I316" s="372"/>
      <c r="J316" s="372"/>
      <c r="K316" s="372"/>
      <c r="L316" s="372"/>
      <c r="M316" s="372"/>
      <c r="N316" s="372"/>
      <c r="O316" s="372"/>
      <c r="P316" s="373"/>
      <c r="Q316" s="374"/>
      <c r="S316" s="288"/>
    </row>
    <row r="317" spans="1:19" s="220" customFormat="1" ht="44.25" customHeight="1">
      <c r="A317" s="250" t="s">
        <v>315</v>
      </c>
      <c r="B317" s="372" t="s">
        <v>631</v>
      </c>
      <c r="C317" s="372"/>
      <c r="D317" s="372"/>
      <c r="E317" s="372"/>
      <c r="F317" s="372"/>
      <c r="G317" s="372"/>
      <c r="H317" s="372"/>
      <c r="I317" s="372"/>
      <c r="J317" s="372"/>
      <c r="K317" s="372"/>
      <c r="L317" s="372"/>
      <c r="M317" s="372"/>
      <c r="N317" s="372"/>
      <c r="O317" s="372"/>
      <c r="P317" s="373"/>
      <c r="Q317" s="374"/>
      <c r="S317" s="288"/>
    </row>
    <row r="318" spans="1:19" s="220" customFormat="1" ht="44.25" customHeight="1">
      <c r="A318" s="250" t="s">
        <v>314</v>
      </c>
      <c r="B318" s="372" t="s">
        <v>313</v>
      </c>
      <c r="C318" s="372"/>
      <c r="D318" s="372"/>
      <c r="E318" s="372"/>
      <c r="F318" s="372"/>
      <c r="G318" s="372"/>
      <c r="H318" s="372"/>
      <c r="I318" s="372"/>
      <c r="J318" s="372"/>
      <c r="K318" s="372"/>
      <c r="L318" s="372"/>
      <c r="M318" s="372"/>
      <c r="N318" s="372"/>
      <c r="O318" s="372"/>
      <c r="P318" s="373"/>
      <c r="Q318" s="374"/>
      <c r="S318" s="288"/>
    </row>
    <row r="319" spans="1:19" s="220" customFormat="1" ht="44.25" customHeight="1">
      <c r="A319" s="250" t="s">
        <v>312</v>
      </c>
      <c r="B319" s="372" t="s">
        <v>311</v>
      </c>
      <c r="C319" s="372"/>
      <c r="D319" s="372"/>
      <c r="E319" s="372"/>
      <c r="F319" s="372"/>
      <c r="G319" s="372"/>
      <c r="H319" s="372"/>
      <c r="I319" s="372"/>
      <c r="J319" s="372"/>
      <c r="K319" s="372"/>
      <c r="L319" s="372"/>
      <c r="M319" s="372"/>
      <c r="N319" s="372"/>
      <c r="O319" s="372"/>
      <c r="P319" s="373"/>
      <c r="Q319" s="374"/>
      <c r="S319" s="288"/>
    </row>
    <row r="320" spans="1:19" s="220" customFormat="1" ht="44.25" customHeight="1">
      <c r="A320" s="250" t="s">
        <v>310</v>
      </c>
      <c r="B320" s="372" t="s">
        <v>309</v>
      </c>
      <c r="C320" s="372"/>
      <c r="D320" s="372"/>
      <c r="E320" s="372"/>
      <c r="F320" s="372"/>
      <c r="G320" s="372"/>
      <c r="H320" s="372"/>
      <c r="I320" s="372"/>
      <c r="J320" s="372"/>
      <c r="K320" s="372"/>
      <c r="L320" s="372"/>
      <c r="M320" s="372"/>
      <c r="N320" s="372"/>
      <c r="O320" s="372"/>
      <c r="P320" s="373"/>
      <c r="Q320" s="374"/>
      <c r="S320" s="288"/>
    </row>
    <row r="321" spans="1:256" s="220" customFormat="1" ht="106.5" customHeight="1" thickBot="1">
      <c r="A321" s="251" t="s">
        <v>308</v>
      </c>
      <c r="B321" s="375" t="s">
        <v>307</v>
      </c>
      <c r="C321" s="375"/>
      <c r="D321" s="375"/>
      <c r="E321" s="375"/>
      <c r="F321" s="375"/>
      <c r="G321" s="375"/>
      <c r="H321" s="375"/>
      <c r="I321" s="375"/>
      <c r="J321" s="375"/>
      <c r="K321" s="375"/>
      <c r="L321" s="375"/>
      <c r="M321" s="375"/>
      <c r="N321" s="375"/>
      <c r="O321" s="375"/>
      <c r="P321" s="376"/>
      <c r="Q321" s="377"/>
      <c r="S321" s="288"/>
    </row>
    <row r="322" spans="1:256" ht="15.75" thickBot="1">
      <c r="A322" s="273" t="s">
        <v>306</v>
      </c>
      <c r="B322" s="273"/>
      <c r="C322" s="273"/>
      <c r="D322" s="273"/>
      <c r="E322" s="273"/>
      <c r="F322" s="273"/>
      <c r="G322" s="273"/>
      <c r="H322" s="273"/>
      <c r="I322" s="273"/>
      <c r="J322" s="273"/>
      <c r="K322" s="273"/>
      <c r="L322" s="273"/>
      <c r="M322" s="273"/>
      <c r="N322" s="273"/>
      <c r="O322" s="273"/>
      <c r="R322" s="220"/>
      <c r="S322" s="288"/>
      <c r="T322" s="220"/>
      <c r="U322" s="220"/>
      <c r="V322" s="220"/>
      <c r="W322" s="220"/>
      <c r="X322" s="220"/>
      <c r="Y322" s="220"/>
      <c r="Z322" s="220"/>
      <c r="AA322" s="220"/>
      <c r="AB322" s="220"/>
      <c r="AC322" s="220"/>
      <c r="AD322" s="220"/>
      <c r="AE322" s="220"/>
      <c r="AF322" s="220"/>
      <c r="AG322" s="220"/>
      <c r="AH322" s="220"/>
      <c r="AI322" s="220"/>
      <c r="AJ322" s="220"/>
      <c r="AK322" s="220"/>
      <c r="AL322" s="220"/>
      <c r="AM322" s="220"/>
      <c r="AN322" s="220"/>
      <c r="AO322" s="220"/>
      <c r="AP322" s="220"/>
      <c r="AQ322" s="220"/>
      <c r="AR322" s="220"/>
      <c r="AS322" s="220"/>
      <c r="AT322" s="220"/>
      <c r="AU322" s="220"/>
      <c r="AV322" s="220"/>
      <c r="AW322" s="220"/>
      <c r="AX322" s="220"/>
      <c r="AY322" s="220"/>
      <c r="AZ322" s="220"/>
      <c r="BA322" s="220"/>
      <c r="BB322" s="220"/>
      <c r="BC322" s="220"/>
      <c r="BD322" s="220"/>
      <c r="BE322" s="220"/>
      <c r="BF322" s="220"/>
      <c r="BG322" s="220"/>
      <c r="BH322" s="220"/>
      <c r="BI322" s="220"/>
      <c r="BJ322" s="220"/>
      <c r="BK322" s="220"/>
      <c r="BL322" s="220"/>
      <c r="BM322" s="220"/>
      <c r="BN322" s="220"/>
      <c r="BO322" s="220"/>
      <c r="BP322" s="220"/>
      <c r="BQ322" s="220"/>
      <c r="BR322" s="220"/>
      <c r="BS322" s="220"/>
      <c r="BT322" s="220"/>
      <c r="BU322" s="220"/>
      <c r="BV322" s="220"/>
      <c r="BW322" s="220"/>
      <c r="BX322" s="220"/>
      <c r="BY322" s="220"/>
      <c r="BZ322" s="220"/>
      <c r="CA322" s="220"/>
      <c r="CB322" s="220"/>
      <c r="CC322" s="220"/>
      <c r="CD322" s="220"/>
      <c r="CE322" s="220"/>
      <c r="CF322" s="220"/>
      <c r="CG322" s="220"/>
      <c r="CH322" s="220"/>
      <c r="CI322" s="220"/>
      <c r="CJ322" s="220"/>
      <c r="CK322" s="220"/>
      <c r="CL322" s="220"/>
      <c r="CM322" s="220"/>
      <c r="CN322" s="220"/>
      <c r="CO322" s="220"/>
      <c r="CP322" s="220"/>
      <c r="CQ322" s="220"/>
      <c r="CR322" s="220"/>
      <c r="CS322" s="220"/>
      <c r="CT322" s="220"/>
      <c r="CU322" s="220"/>
      <c r="CV322" s="220"/>
      <c r="CW322" s="220"/>
      <c r="CX322" s="220"/>
      <c r="CY322" s="220"/>
      <c r="CZ322" s="220"/>
      <c r="DA322" s="220"/>
      <c r="DB322" s="220"/>
      <c r="DC322" s="220"/>
      <c r="DD322" s="220"/>
      <c r="DE322" s="220"/>
      <c r="DF322" s="220"/>
      <c r="DG322" s="220"/>
      <c r="DH322" s="220"/>
      <c r="DI322" s="220"/>
      <c r="DJ322" s="220"/>
      <c r="DK322" s="220"/>
      <c r="DL322" s="220"/>
      <c r="DM322" s="220"/>
      <c r="DN322" s="220"/>
      <c r="DO322" s="220"/>
      <c r="DP322" s="220"/>
      <c r="DQ322" s="220"/>
      <c r="DR322" s="220"/>
      <c r="DS322" s="220"/>
      <c r="DT322" s="220"/>
      <c r="DU322" s="220"/>
      <c r="DV322" s="220"/>
      <c r="DW322" s="220"/>
      <c r="DX322" s="220"/>
      <c r="DY322" s="220"/>
      <c r="DZ322" s="220"/>
      <c r="EA322" s="220"/>
      <c r="EB322" s="220"/>
      <c r="EC322" s="220"/>
      <c r="ED322" s="220"/>
      <c r="EE322" s="220"/>
      <c r="EF322" s="220"/>
      <c r="EG322" s="220"/>
      <c r="EH322" s="220"/>
      <c r="EI322" s="220"/>
      <c r="EJ322" s="220"/>
      <c r="EK322" s="220"/>
      <c r="EL322" s="220"/>
      <c r="EM322" s="220"/>
      <c r="EN322" s="220"/>
      <c r="EO322" s="220"/>
      <c r="EP322" s="220"/>
      <c r="EQ322" s="220"/>
      <c r="ER322" s="220"/>
      <c r="ES322" s="220"/>
      <c r="ET322" s="220"/>
      <c r="EU322" s="220"/>
      <c r="EV322" s="220"/>
      <c r="EW322" s="220"/>
      <c r="EX322" s="220"/>
      <c r="EY322" s="220"/>
      <c r="EZ322" s="220"/>
      <c r="FA322" s="220"/>
      <c r="FB322" s="220"/>
      <c r="FC322" s="220"/>
      <c r="FD322" s="220"/>
      <c r="FE322" s="220"/>
      <c r="FF322" s="220"/>
      <c r="FG322" s="220"/>
      <c r="FH322" s="220"/>
      <c r="FI322" s="220"/>
      <c r="FJ322" s="220"/>
      <c r="FK322" s="220"/>
      <c r="FL322" s="220"/>
      <c r="FM322" s="220"/>
      <c r="FN322" s="220"/>
      <c r="FO322" s="220"/>
      <c r="FP322" s="220"/>
      <c r="FQ322" s="220"/>
      <c r="FR322" s="220"/>
      <c r="FS322" s="220"/>
      <c r="FT322" s="220"/>
      <c r="FU322" s="220"/>
      <c r="FV322" s="220"/>
      <c r="FW322" s="220"/>
      <c r="FX322" s="220"/>
      <c r="FY322" s="220"/>
      <c r="FZ322" s="220"/>
      <c r="GA322" s="220"/>
      <c r="GB322" s="220"/>
      <c r="GC322" s="220"/>
      <c r="GD322" s="220"/>
      <c r="GE322" s="220"/>
      <c r="GF322" s="220"/>
      <c r="GG322" s="220"/>
      <c r="GH322" s="220"/>
      <c r="GI322" s="220"/>
      <c r="GJ322" s="220"/>
      <c r="GK322" s="220"/>
      <c r="GL322" s="220"/>
      <c r="GM322" s="220"/>
      <c r="GN322" s="220"/>
      <c r="GO322" s="220"/>
      <c r="GP322" s="220"/>
      <c r="GQ322" s="220"/>
      <c r="GR322" s="220"/>
      <c r="GS322" s="220"/>
      <c r="GT322" s="220"/>
      <c r="GU322" s="220"/>
      <c r="GV322" s="220"/>
      <c r="GW322" s="220"/>
      <c r="GX322" s="220"/>
      <c r="GY322" s="220"/>
      <c r="GZ322" s="220"/>
      <c r="HA322" s="220"/>
      <c r="HB322" s="220"/>
      <c r="HC322" s="220"/>
      <c r="HD322" s="220"/>
      <c r="HE322" s="220"/>
      <c r="HF322" s="220"/>
      <c r="HG322" s="220"/>
      <c r="HH322" s="220"/>
      <c r="HI322" s="220"/>
      <c r="HJ322" s="220"/>
      <c r="HK322" s="220"/>
      <c r="HL322" s="220"/>
      <c r="HM322" s="220"/>
      <c r="HN322" s="220"/>
      <c r="HO322" s="220"/>
      <c r="HP322" s="220"/>
      <c r="HQ322" s="220"/>
      <c r="HR322" s="220"/>
      <c r="HS322" s="220"/>
      <c r="HT322" s="220"/>
      <c r="HU322" s="220"/>
      <c r="HV322" s="220"/>
      <c r="HW322" s="220"/>
      <c r="HX322" s="220"/>
      <c r="HY322" s="220"/>
      <c r="HZ322" s="220"/>
      <c r="IA322" s="220"/>
      <c r="IB322" s="220"/>
      <c r="IC322" s="220"/>
      <c r="ID322" s="220"/>
      <c r="IE322" s="220"/>
      <c r="IF322" s="220"/>
      <c r="IG322" s="220"/>
      <c r="IH322" s="220"/>
      <c r="II322" s="220"/>
      <c r="IJ322" s="220"/>
      <c r="IK322" s="220"/>
      <c r="IL322" s="220"/>
      <c r="IM322" s="220"/>
      <c r="IN322" s="220"/>
      <c r="IO322" s="220"/>
      <c r="IP322" s="220"/>
      <c r="IQ322" s="220"/>
      <c r="IR322" s="220"/>
      <c r="IS322" s="220"/>
      <c r="IT322" s="220"/>
      <c r="IU322" s="220"/>
      <c r="IV322" s="220"/>
    </row>
    <row r="323" spans="1:256" ht="66" customHeight="1">
      <c r="A323" s="354" t="s">
        <v>278</v>
      </c>
      <c r="B323" s="389" t="s">
        <v>305</v>
      </c>
      <c r="C323" s="389"/>
      <c r="D323" s="389"/>
      <c r="E323" s="389"/>
      <c r="F323" s="389"/>
      <c r="G323" s="389"/>
      <c r="H323" s="389"/>
      <c r="I323" s="389"/>
      <c r="J323" s="389"/>
      <c r="K323" s="389"/>
      <c r="L323" s="389"/>
      <c r="M323" s="389"/>
      <c r="N323" s="389"/>
      <c r="O323" s="389"/>
      <c r="P323" s="370"/>
      <c r="Q323" s="371"/>
    </row>
    <row r="324" spans="1:256" ht="37.5" customHeight="1" thickBot="1">
      <c r="A324" s="355" t="s">
        <v>277</v>
      </c>
      <c r="B324" s="451" t="s">
        <v>304</v>
      </c>
      <c r="C324" s="451"/>
      <c r="D324" s="451"/>
      <c r="E324" s="451"/>
      <c r="F324" s="451"/>
      <c r="G324" s="451"/>
      <c r="H324" s="451"/>
      <c r="I324" s="451"/>
      <c r="J324" s="451"/>
      <c r="K324" s="451"/>
      <c r="L324" s="451"/>
      <c r="M324" s="451"/>
      <c r="N324" s="451"/>
      <c r="O324" s="451"/>
      <c r="P324" s="376"/>
      <c r="Q324" s="377"/>
    </row>
    <row r="325" spans="1:256" ht="15.75" thickBot="1">
      <c r="A325" s="235" t="s">
        <v>303</v>
      </c>
      <c r="B325" s="235"/>
      <c r="C325" s="235"/>
      <c r="D325" s="235"/>
      <c r="E325" s="235"/>
      <c r="F325" s="235"/>
      <c r="G325" s="235"/>
      <c r="H325" s="235"/>
      <c r="I325" s="235"/>
      <c r="J325" s="235"/>
      <c r="K325" s="235"/>
      <c r="L325" s="235"/>
      <c r="M325" s="235"/>
      <c r="N325" s="235"/>
      <c r="O325" s="235"/>
    </row>
    <row r="326" spans="1:256" ht="75" customHeight="1">
      <c r="A326" s="289" t="s">
        <v>278</v>
      </c>
      <c r="B326" s="388" t="s">
        <v>302</v>
      </c>
      <c r="C326" s="388"/>
      <c r="D326" s="388"/>
      <c r="E326" s="388"/>
      <c r="F326" s="388"/>
      <c r="G326" s="388"/>
      <c r="H326" s="388"/>
      <c r="I326" s="388"/>
      <c r="J326" s="388"/>
      <c r="K326" s="388"/>
      <c r="L326" s="388"/>
      <c r="M326" s="388"/>
      <c r="N326" s="388"/>
      <c r="O326" s="388"/>
      <c r="P326" s="370"/>
      <c r="Q326" s="371"/>
    </row>
    <row r="327" spans="1:256" ht="30" customHeight="1">
      <c r="A327" s="348" t="s">
        <v>277</v>
      </c>
      <c r="B327" s="379" t="s">
        <v>301</v>
      </c>
      <c r="C327" s="379"/>
      <c r="D327" s="379"/>
      <c r="E327" s="379"/>
      <c r="F327" s="379"/>
      <c r="G327" s="379"/>
      <c r="H327" s="379"/>
      <c r="I327" s="379"/>
      <c r="J327" s="379"/>
      <c r="K327" s="379"/>
      <c r="L327" s="379"/>
      <c r="M327" s="379"/>
      <c r="N327" s="379"/>
      <c r="O327" s="379"/>
      <c r="P327" s="373"/>
      <c r="Q327" s="374"/>
    </row>
    <row r="328" spans="1:256" ht="49.5" customHeight="1">
      <c r="A328" s="348" t="s">
        <v>287</v>
      </c>
      <c r="B328" s="379" t="s">
        <v>300</v>
      </c>
      <c r="C328" s="379"/>
      <c r="D328" s="379"/>
      <c r="E328" s="379"/>
      <c r="F328" s="379"/>
      <c r="G328" s="379"/>
      <c r="H328" s="379"/>
      <c r="I328" s="379"/>
      <c r="J328" s="379"/>
      <c r="K328" s="379"/>
      <c r="L328" s="379"/>
      <c r="M328" s="379"/>
      <c r="N328" s="379"/>
      <c r="O328" s="379"/>
      <c r="P328" s="373"/>
      <c r="Q328" s="374"/>
    </row>
    <row r="329" spans="1:256" ht="51" customHeight="1" thickBot="1">
      <c r="A329" s="349" t="s">
        <v>285</v>
      </c>
      <c r="B329" s="381" t="s">
        <v>299</v>
      </c>
      <c r="C329" s="381"/>
      <c r="D329" s="381"/>
      <c r="E329" s="381"/>
      <c r="F329" s="381"/>
      <c r="G329" s="381"/>
      <c r="H329" s="381"/>
      <c r="I329" s="381"/>
      <c r="J329" s="381"/>
      <c r="K329" s="381"/>
      <c r="L329" s="381"/>
      <c r="M329" s="381"/>
      <c r="N329" s="381"/>
      <c r="O329" s="381"/>
      <c r="P329" s="376"/>
      <c r="Q329" s="377"/>
    </row>
    <row r="330" spans="1:256" ht="15.75" thickBot="1">
      <c r="A330" s="235" t="s">
        <v>298</v>
      </c>
      <c r="B330" s="235"/>
      <c r="C330" s="235"/>
      <c r="D330" s="235"/>
      <c r="E330" s="235"/>
      <c r="F330" s="235"/>
      <c r="G330" s="235"/>
      <c r="H330" s="235"/>
      <c r="I330" s="235"/>
      <c r="J330" s="235"/>
      <c r="K330" s="235"/>
      <c r="L330" s="235"/>
      <c r="M330" s="235"/>
      <c r="N330" s="235"/>
      <c r="O330" s="235"/>
    </row>
    <row r="331" spans="1:256" ht="66" customHeight="1">
      <c r="A331" s="289" t="s">
        <v>278</v>
      </c>
      <c r="B331" s="388" t="s">
        <v>297</v>
      </c>
      <c r="C331" s="388"/>
      <c r="D331" s="388"/>
      <c r="E331" s="388"/>
      <c r="F331" s="388"/>
      <c r="G331" s="388"/>
      <c r="H331" s="388"/>
      <c r="I331" s="388"/>
      <c r="J331" s="388"/>
      <c r="K331" s="388"/>
      <c r="L331" s="388"/>
      <c r="M331" s="388"/>
      <c r="N331" s="388"/>
      <c r="O331" s="388"/>
      <c r="P331" s="370"/>
      <c r="Q331" s="371"/>
    </row>
    <row r="332" spans="1:256" ht="42.75" customHeight="1">
      <c r="A332" s="348" t="s">
        <v>277</v>
      </c>
      <c r="B332" s="379" t="s">
        <v>296</v>
      </c>
      <c r="C332" s="379"/>
      <c r="D332" s="379"/>
      <c r="E332" s="379"/>
      <c r="F332" s="379"/>
      <c r="G332" s="379"/>
      <c r="H332" s="379"/>
      <c r="I332" s="379"/>
      <c r="J332" s="379"/>
      <c r="K332" s="379"/>
      <c r="L332" s="379"/>
      <c r="M332" s="379"/>
      <c r="N332" s="379"/>
      <c r="O332" s="379"/>
      <c r="P332" s="373"/>
      <c r="Q332" s="374"/>
    </row>
    <row r="333" spans="1:256" ht="42.75" customHeight="1">
      <c r="A333" s="348" t="s">
        <v>287</v>
      </c>
      <c r="B333" s="379" t="s">
        <v>295</v>
      </c>
      <c r="C333" s="379"/>
      <c r="D333" s="379"/>
      <c r="E333" s="379"/>
      <c r="F333" s="379"/>
      <c r="G333" s="379"/>
      <c r="H333" s="379"/>
      <c r="I333" s="379"/>
      <c r="J333" s="379"/>
      <c r="K333" s="379"/>
      <c r="L333" s="379"/>
      <c r="M333" s="379"/>
      <c r="N333" s="379"/>
      <c r="O333" s="379"/>
      <c r="P333" s="373"/>
      <c r="Q333" s="374"/>
    </row>
    <row r="334" spans="1:256" ht="52.5" customHeight="1">
      <c r="A334" s="348" t="s">
        <v>285</v>
      </c>
      <c r="B334" s="379" t="s">
        <v>294</v>
      </c>
      <c r="C334" s="379"/>
      <c r="D334" s="379"/>
      <c r="E334" s="379"/>
      <c r="F334" s="379"/>
      <c r="G334" s="379"/>
      <c r="H334" s="379"/>
      <c r="I334" s="379"/>
      <c r="J334" s="379"/>
      <c r="K334" s="379"/>
      <c r="L334" s="379"/>
      <c r="M334" s="379"/>
      <c r="N334" s="379"/>
      <c r="O334" s="379"/>
      <c r="P334" s="373"/>
      <c r="Q334" s="374"/>
    </row>
    <row r="335" spans="1:256" ht="78.75" customHeight="1">
      <c r="A335" s="348" t="s">
        <v>284</v>
      </c>
      <c r="B335" s="379" t="s">
        <v>293</v>
      </c>
      <c r="C335" s="379"/>
      <c r="D335" s="379"/>
      <c r="E335" s="379"/>
      <c r="F335" s="379"/>
      <c r="G335" s="379"/>
      <c r="H335" s="379"/>
      <c r="I335" s="379"/>
      <c r="J335" s="379"/>
      <c r="K335" s="379"/>
      <c r="L335" s="379"/>
      <c r="M335" s="379"/>
      <c r="N335" s="379"/>
      <c r="O335" s="379"/>
      <c r="P335" s="373"/>
      <c r="Q335" s="374"/>
    </row>
    <row r="336" spans="1:256" ht="30.75" customHeight="1" thickBot="1">
      <c r="A336" s="257" t="s">
        <v>283</v>
      </c>
      <c r="B336" s="381" t="s">
        <v>292</v>
      </c>
      <c r="C336" s="381"/>
      <c r="D336" s="381"/>
      <c r="E336" s="381"/>
      <c r="F336" s="381"/>
      <c r="G336" s="381"/>
      <c r="H336" s="381"/>
      <c r="I336" s="381"/>
      <c r="J336" s="381"/>
      <c r="K336" s="381"/>
      <c r="L336" s="381"/>
      <c r="M336" s="381"/>
      <c r="N336" s="381"/>
      <c r="O336" s="381"/>
      <c r="P336" s="376"/>
      <c r="Q336" s="377"/>
    </row>
    <row r="337" spans="1:17" ht="15" customHeight="1"/>
    <row r="338" spans="1:17" ht="16.5" customHeight="1">
      <c r="A338" s="369" t="s">
        <v>291</v>
      </c>
      <c r="B338" s="369"/>
      <c r="C338" s="369"/>
      <c r="D338" s="369"/>
      <c r="E338" s="369"/>
      <c r="F338" s="369"/>
      <c r="G338" s="369"/>
      <c r="H338" s="369"/>
      <c r="I338" s="369"/>
      <c r="J338" s="369"/>
      <c r="K338" s="369"/>
      <c r="L338" s="369"/>
      <c r="M338" s="369"/>
      <c r="N338" s="369"/>
      <c r="O338" s="369"/>
      <c r="P338" s="369"/>
      <c r="Q338" s="369"/>
    </row>
    <row r="339" spans="1:17" ht="15.75" thickBot="1">
      <c r="A339" s="212" t="s">
        <v>290</v>
      </c>
    </row>
    <row r="340" spans="1:17" ht="57" customHeight="1">
      <c r="A340" s="289" t="s">
        <v>278</v>
      </c>
      <c r="B340" s="380" t="s">
        <v>289</v>
      </c>
      <c r="C340" s="380"/>
      <c r="D340" s="380"/>
      <c r="E340" s="380"/>
      <c r="F340" s="380"/>
      <c r="G340" s="380"/>
      <c r="H340" s="380"/>
      <c r="I340" s="380"/>
      <c r="J340" s="380"/>
      <c r="K340" s="380"/>
      <c r="L340" s="380"/>
      <c r="M340" s="380"/>
      <c r="N340" s="380"/>
      <c r="O340" s="380"/>
      <c r="P340" s="370"/>
      <c r="Q340" s="371"/>
    </row>
    <row r="341" spans="1:17" ht="111" customHeight="1">
      <c r="A341" s="348" t="s">
        <v>277</v>
      </c>
      <c r="B341" s="372" t="s">
        <v>288</v>
      </c>
      <c r="C341" s="372"/>
      <c r="D341" s="372"/>
      <c r="E341" s="372"/>
      <c r="F341" s="372"/>
      <c r="G341" s="372"/>
      <c r="H341" s="372"/>
      <c r="I341" s="372"/>
      <c r="J341" s="372"/>
      <c r="K341" s="372"/>
      <c r="L341" s="372"/>
      <c r="M341" s="372"/>
      <c r="N341" s="372"/>
      <c r="O341" s="372"/>
      <c r="P341" s="373"/>
      <c r="Q341" s="374"/>
    </row>
    <row r="342" spans="1:17" ht="125.25" customHeight="1">
      <c r="A342" s="348" t="s">
        <v>287</v>
      </c>
      <c r="B342" s="372" t="s">
        <v>286</v>
      </c>
      <c r="C342" s="372"/>
      <c r="D342" s="372"/>
      <c r="E342" s="372"/>
      <c r="F342" s="372"/>
      <c r="G342" s="372"/>
      <c r="H342" s="372"/>
      <c r="I342" s="372"/>
      <c r="J342" s="372"/>
      <c r="K342" s="372"/>
      <c r="L342" s="372"/>
      <c r="M342" s="372"/>
      <c r="N342" s="372"/>
      <c r="O342" s="372"/>
      <c r="P342" s="373"/>
      <c r="Q342" s="374"/>
    </row>
    <row r="343" spans="1:17" ht="243.75" customHeight="1">
      <c r="A343" s="348" t="s">
        <v>285</v>
      </c>
      <c r="B343" s="379" t="s">
        <v>644</v>
      </c>
      <c r="C343" s="379"/>
      <c r="D343" s="379"/>
      <c r="E343" s="379"/>
      <c r="F343" s="379"/>
      <c r="G343" s="379"/>
      <c r="H343" s="379"/>
      <c r="I343" s="379"/>
      <c r="J343" s="379"/>
      <c r="K343" s="379"/>
      <c r="L343" s="379"/>
      <c r="M343" s="379"/>
      <c r="N343" s="379"/>
      <c r="O343" s="379"/>
      <c r="P343" s="373"/>
      <c r="Q343" s="374"/>
    </row>
    <row r="344" spans="1:17" ht="55.5" customHeight="1">
      <c r="A344" s="348" t="s">
        <v>284</v>
      </c>
      <c r="B344" s="379" t="s">
        <v>632</v>
      </c>
      <c r="C344" s="379"/>
      <c r="D344" s="379"/>
      <c r="E344" s="379"/>
      <c r="F344" s="379"/>
      <c r="G344" s="379"/>
      <c r="H344" s="379"/>
      <c r="I344" s="379"/>
      <c r="J344" s="379"/>
      <c r="K344" s="379"/>
      <c r="L344" s="379"/>
      <c r="M344" s="379"/>
      <c r="N344" s="379"/>
      <c r="O344" s="379"/>
      <c r="P344" s="373"/>
      <c r="Q344" s="374"/>
    </row>
    <row r="345" spans="1:17" ht="75" customHeight="1">
      <c r="A345" s="348" t="s">
        <v>283</v>
      </c>
      <c r="B345" s="379" t="s">
        <v>633</v>
      </c>
      <c r="C345" s="379"/>
      <c r="D345" s="379"/>
      <c r="E345" s="379"/>
      <c r="F345" s="379"/>
      <c r="G345" s="379"/>
      <c r="H345" s="379"/>
      <c r="I345" s="379"/>
      <c r="J345" s="379"/>
      <c r="K345" s="379"/>
      <c r="L345" s="379"/>
      <c r="M345" s="379"/>
      <c r="N345" s="379"/>
      <c r="O345" s="379"/>
      <c r="P345" s="373"/>
      <c r="Q345" s="374"/>
    </row>
    <row r="346" spans="1:17" ht="46.5" customHeight="1">
      <c r="A346" s="348" t="s">
        <v>282</v>
      </c>
      <c r="B346" s="379" t="s">
        <v>634</v>
      </c>
      <c r="C346" s="379"/>
      <c r="D346" s="379"/>
      <c r="E346" s="379"/>
      <c r="F346" s="379"/>
      <c r="G346" s="379"/>
      <c r="H346" s="379"/>
      <c r="I346" s="379"/>
      <c r="J346" s="379"/>
      <c r="K346" s="379"/>
      <c r="L346" s="379"/>
      <c r="M346" s="379"/>
      <c r="N346" s="379"/>
      <c r="O346" s="379"/>
      <c r="P346" s="373"/>
      <c r="Q346" s="374"/>
    </row>
    <row r="347" spans="1:17" ht="29.25" customHeight="1" thickBot="1">
      <c r="A347" s="349" t="s">
        <v>281</v>
      </c>
      <c r="B347" s="381" t="s">
        <v>280</v>
      </c>
      <c r="C347" s="381"/>
      <c r="D347" s="381"/>
      <c r="E347" s="381"/>
      <c r="F347" s="381"/>
      <c r="G347" s="381"/>
      <c r="H347" s="381"/>
      <c r="I347" s="381"/>
      <c r="J347" s="381"/>
      <c r="K347" s="381"/>
      <c r="L347" s="381"/>
      <c r="M347" s="381"/>
      <c r="N347" s="381"/>
      <c r="O347" s="381"/>
      <c r="P347" s="376"/>
      <c r="Q347" s="377"/>
    </row>
    <row r="348" spans="1:17" ht="18.75" customHeight="1" thickBot="1">
      <c r="A348" s="212" t="s">
        <v>279</v>
      </c>
    </row>
    <row r="349" spans="1:17" ht="110.25" customHeight="1">
      <c r="A349" s="289" t="s">
        <v>278</v>
      </c>
      <c r="B349" s="454" t="s">
        <v>635</v>
      </c>
      <c r="C349" s="454"/>
      <c r="D349" s="454"/>
      <c r="E349" s="454"/>
      <c r="F349" s="454"/>
      <c r="G349" s="454"/>
      <c r="H349" s="454"/>
      <c r="I349" s="454"/>
      <c r="J349" s="454"/>
      <c r="K349" s="454"/>
      <c r="L349" s="454"/>
      <c r="M349" s="454"/>
      <c r="N349" s="454"/>
      <c r="O349" s="454"/>
      <c r="P349" s="370"/>
      <c r="Q349" s="371"/>
    </row>
    <row r="350" spans="1:17" ht="54" customHeight="1" thickBot="1">
      <c r="A350" s="349" t="s">
        <v>277</v>
      </c>
      <c r="B350" s="397" t="s">
        <v>276</v>
      </c>
      <c r="C350" s="397"/>
      <c r="D350" s="397"/>
      <c r="E350" s="397"/>
      <c r="F350" s="397"/>
      <c r="G350" s="397"/>
      <c r="H350" s="397"/>
      <c r="I350" s="397"/>
      <c r="J350" s="397"/>
      <c r="K350" s="397"/>
      <c r="L350" s="397"/>
      <c r="M350" s="397"/>
      <c r="N350" s="397"/>
      <c r="O350" s="397"/>
      <c r="P350" s="376"/>
      <c r="Q350" s="377"/>
    </row>
    <row r="354" spans="1:17" ht="15.75">
      <c r="A354" s="393" t="s">
        <v>275</v>
      </c>
      <c r="B354" s="394"/>
      <c r="C354" s="394"/>
      <c r="D354" s="394"/>
      <c r="E354" s="394"/>
      <c r="F354" s="394"/>
      <c r="G354" s="394"/>
      <c r="H354" s="394"/>
      <c r="I354" s="394"/>
      <c r="J354" s="394"/>
      <c r="K354" s="394"/>
      <c r="L354" s="394"/>
      <c r="M354" s="394"/>
      <c r="N354" s="394"/>
      <c r="O354" s="394"/>
      <c r="P354" s="394"/>
      <c r="Q354" s="395"/>
    </row>
    <row r="356" spans="1:17" ht="15.75" thickBot="1"/>
    <row r="357" spans="1:17" ht="15.75" thickTop="1">
      <c r="A357" s="274"/>
      <c r="B357" s="275"/>
      <c r="C357" s="275"/>
      <c r="D357" s="275"/>
      <c r="E357" s="275"/>
      <c r="F357" s="275"/>
      <c r="G357" s="275"/>
      <c r="H357" s="275"/>
      <c r="I357" s="275"/>
      <c r="J357" s="275"/>
      <c r="K357" s="275"/>
      <c r="L357" s="275"/>
      <c r="M357" s="275"/>
      <c r="N357" s="275"/>
      <c r="O357" s="275"/>
      <c r="P357" s="275"/>
      <c r="Q357" s="276"/>
    </row>
    <row r="358" spans="1:17" ht="21">
      <c r="A358" s="476" t="s">
        <v>274</v>
      </c>
      <c r="B358" s="477"/>
      <c r="C358" s="477"/>
      <c r="D358" s="477"/>
      <c r="E358" s="477"/>
      <c r="F358" s="477"/>
      <c r="G358" s="477"/>
      <c r="H358" s="477"/>
      <c r="I358" s="477"/>
      <c r="J358" s="477"/>
      <c r="K358" s="477"/>
      <c r="L358" s="477"/>
      <c r="M358" s="477"/>
      <c r="N358" s="477"/>
      <c r="O358" s="477"/>
      <c r="P358" s="477"/>
      <c r="Q358" s="478"/>
    </row>
    <row r="359" spans="1:17">
      <c r="A359" s="277"/>
      <c r="B359" s="227"/>
      <c r="C359" s="227"/>
      <c r="D359" s="227"/>
      <c r="E359" s="227"/>
      <c r="F359" s="227"/>
      <c r="G359" s="227"/>
      <c r="H359" s="227"/>
      <c r="I359" s="227"/>
      <c r="J359" s="227"/>
      <c r="K359" s="227"/>
      <c r="L359" s="227"/>
      <c r="M359" s="227"/>
      <c r="N359" s="227"/>
      <c r="O359" s="227"/>
      <c r="P359" s="227"/>
      <c r="Q359" s="278"/>
    </row>
    <row r="360" spans="1:17">
      <c r="A360" s="279" t="s">
        <v>271</v>
      </c>
      <c r="B360" s="392" t="s">
        <v>273</v>
      </c>
      <c r="C360" s="392"/>
      <c r="D360" s="392"/>
      <c r="E360" s="392"/>
      <c r="F360" s="392"/>
      <c r="G360" s="392"/>
      <c r="H360" s="392"/>
      <c r="I360" s="392"/>
      <c r="J360" s="392"/>
      <c r="K360" s="392"/>
      <c r="L360" s="392"/>
      <c r="M360" s="392"/>
      <c r="N360" s="392"/>
      <c r="O360" s="392"/>
      <c r="P360" s="280"/>
      <c r="Q360" s="278"/>
    </row>
    <row r="361" spans="1:17" ht="15.75">
      <c r="A361" s="281"/>
      <c r="B361" s="282" t="s">
        <v>272</v>
      </c>
      <c r="C361" s="283"/>
      <c r="D361" s="283"/>
      <c r="E361" s="283"/>
      <c r="F361" s="283"/>
      <c r="G361" s="283"/>
      <c r="H361" s="283"/>
      <c r="I361" s="283"/>
      <c r="J361" s="283"/>
      <c r="K361" s="283"/>
      <c r="L361" s="283"/>
      <c r="M361" s="283"/>
      <c r="N361" s="283"/>
      <c r="O361" s="283"/>
      <c r="P361" s="283"/>
      <c r="Q361" s="278"/>
    </row>
    <row r="362" spans="1:17" ht="15.75">
      <c r="A362" s="279" t="s">
        <v>271</v>
      </c>
      <c r="B362" s="390" t="s">
        <v>636</v>
      </c>
      <c r="C362" s="390"/>
      <c r="D362" s="390"/>
      <c r="E362" s="390"/>
      <c r="F362" s="390"/>
      <c r="G362" s="390"/>
      <c r="H362" s="390"/>
      <c r="I362" s="390"/>
      <c r="J362" s="390"/>
      <c r="K362" s="390"/>
      <c r="L362" s="390"/>
      <c r="M362" s="390"/>
      <c r="N362" s="390"/>
      <c r="O362" s="390"/>
      <c r="P362" s="390"/>
      <c r="Q362" s="391"/>
    </row>
    <row r="363" spans="1:17">
      <c r="A363" s="277"/>
      <c r="B363" s="227"/>
      <c r="C363" s="227"/>
      <c r="D363" s="227"/>
      <c r="E363" s="227"/>
      <c r="F363" s="227"/>
      <c r="G363" s="227"/>
      <c r="H363" s="227"/>
      <c r="I363" s="227"/>
      <c r="J363" s="227"/>
      <c r="K363" s="227"/>
      <c r="L363" s="227"/>
      <c r="M363" s="227"/>
      <c r="N363" s="227"/>
      <c r="O363" s="227"/>
      <c r="P363" s="227"/>
      <c r="Q363" s="278"/>
    </row>
    <row r="364" spans="1:17" ht="18.75">
      <c r="A364" s="385" t="s">
        <v>662</v>
      </c>
      <c r="B364" s="386"/>
      <c r="C364" s="386"/>
      <c r="D364" s="386"/>
      <c r="E364" s="386"/>
      <c r="F364" s="386"/>
      <c r="G364" s="386"/>
      <c r="H364" s="386"/>
      <c r="I364" s="386"/>
      <c r="J364" s="386"/>
      <c r="K364" s="386"/>
      <c r="L364" s="386"/>
      <c r="M364" s="386"/>
      <c r="N364" s="386"/>
      <c r="O364" s="386"/>
      <c r="P364" s="386"/>
      <c r="Q364" s="387"/>
    </row>
    <row r="365" spans="1:17" ht="15.75" thickBot="1">
      <c r="A365" s="284"/>
      <c r="B365" s="285"/>
      <c r="C365" s="285"/>
      <c r="D365" s="285"/>
      <c r="E365" s="285"/>
      <c r="F365" s="285"/>
      <c r="G365" s="285"/>
      <c r="H365" s="285"/>
      <c r="I365" s="285"/>
      <c r="J365" s="285"/>
      <c r="K365" s="285"/>
      <c r="L365" s="285"/>
      <c r="M365" s="285"/>
      <c r="N365" s="285"/>
      <c r="O365" s="285"/>
      <c r="P365" s="285"/>
      <c r="Q365" s="286"/>
    </row>
    <row r="366" spans="1:17" ht="15.75" thickTop="1"/>
  </sheetData>
  <mergeCells count="587">
    <mergeCell ref="P98:Q98"/>
    <mergeCell ref="B98:O98"/>
    <mergeCell ref="B105:O105"/>
    <mergeCell ref="B115:O115"/>
    <mergeCell ref="B109:O109"/>
    <mergeCell ref="D64:E64"/>
    <mergeCell ref="F64:G64"/>
    <mergeCell ref="H64:I64"/>
    <mergeCell ref="J64:K64"/>
    <mergeCell ref="L64:M64"/>
    <mergeCell ref="P102:Q102"/>
    <mergeCell ref="B102:O102"/>
    <mergeCell ref="P94:Q94"/>
    <mergeCell ref="B96:O96"/>
    <mergeCell ref="D65:E65"/>
    <mergeCell ref="F65:G65"/>
    <mergeCell ref="H65:I65"/>
    <mergeCell ref="J65:K65"/>
    <mergeCell ref="L65:M65"/>
    <mergeCell ref="K73:L73"/>
    <mergeCell ref="B87:O87"/>
    <mergeCell ref="D67:E67"/>
    <mergeCell ref="O73:P73"/>
    <mergeCell ref="L68:M68"/>
    <mergeCell ref="F214:G214"/>
    <mergeCell ref="M219:N221"/>
    <mergeCell ref="D214:E214"/>
    <mergeCell ref="G73:H73"/>
    <mergeCell ref="I73:J73"/>
    <mergeCell ref="I74:J74"/>
    <mergeCell ref="B74:D74"/>
    <mergeCell ref="E74:F74"/>
    <mergeCell ref="G74:H74"/>
    <mergeCell ref="B108:O108"/>
    <mergeCell ref="B94:O94"/>
    <mergeCell ref="M73:N73"/>
    <mergeCell ref="E73:F73"/>
    <mergeCell ref="B106:O106"/>
    <mergeCell ref="B119:O119"/>
    <mergeCell ref="B145:O145"/>
    <mergeCell ref="B146:O146"/>
    <mergeCell ref="B130:O130"/>
    <mergeCell ref="B156:O156"/>
    <mergeCell ref="B180:O180"/>
    <mergeCell ref="B19:O19"/>
    <mergeCell ref="P19:Q19"/>
    <mergeCell ref="B83:O83"/>
    <mergeCell ref="B113:O113"/>
    <mergeCell ref="P113:Q113"/>
    <mergeCell ref="B118:O118"/>
    <mergeCell ref="P323:Q323"/>
    <mergeCell ref="B324:O324"/>
    <mergeCell ref="F215:G215"/>
    <mergeCell ref="M216:P216"/>
    <mergeCell ref="K214:P214"/>
    <mergeCell ref="K216:L216"/>
    <mergeCell ref="B216:E216"/>
    <mergeCell ref="I222:J224"/>
    <mergeCell ref="A226:O226"/>
    <mergeCell ref="P240:Q240"/>
    <mergeCell ref="F67:G67"/>
    <mergeCell ref="H67:I67"/>
    <mergeCell ref="J67:K67"/>
    <mergeCell ref="D68:E68"/>
    <mergeCell ref="M74:N74"/>
    <mergeCell ref="A72:O72"/>
    <mergeCell ref="P96:Q96"/>
    <mergeCell ref="P106:Q106"/>
    <mergeCell ref="P329:Q329"/>
    <mergeCell ref="B284:O284"/>
    <mergeCell ref="P285:Q285"/>
    <mergeCell ref="B286:O286"/>
    <mergeCell ref="P286:Q286"/>
    <mergeCell ref="B287:O287"/>
    <mergeCell ref="P261:Q261"/>
    <mergeCell ref="B265:O265"/>
    <mergeCell ref="B305:O305"/>
    <mergeCell ref="B303:O303"/>
    <mergeCell ref="P272:Q272"/>
    <mergeCell ref="B301:O301"/>
    <mergeCell ref="B329:O329"/>
    <mergeCell ref="P328:Q328"/>
    <mergeCell ref="P310:Q310"/>
    <mergeCell ref="B278:O278"/>
    <mergeCell ref="P299:Q299"/>
    <mergeCell ref="B299:O299"/>
    <mergeCell ref="B275:O275"/>
    <mergeCell ref="B280:O280"/>
    <mergeCell ref="B285:O285"/>
    <mergeCell ref="P289:Q289"/>
    <mergeCell ref="P280:Q280"/>
    <mergeCell ref="B281:O281"/>
    <mergeCell ref="P110:Q110"/>
    <mergeCell ref="P111:Q111"/>
    <mergeCell ref="P104:Q104"/>
    <mergeCell ref="B111:O111"/>
    <mergeCell ref="P105:Q105"/>
    <mergeCell ref="P100:Q100"/>
    <mergeCell ref="P118:Q118"/>
    <mergeCell ref="B114:O114"/>
    <mergeCell ref="B100:O100"/>
    <mergeCell ref="P109:Q109"/>
    <mergeCell ref="B104:O104"/>
    <mergeCell ref="P114:Q114"/>
    <mergeCell ref="P112:Q112"/>
    <mergeCell ref="P108:Q108"/>
    <mergeCell ref="P117:Q117"/>
    <mergeCell ref="P116:Q116"/>
    <mergeCell ref="B112:O112"/>
    <mergeCell ref="B110:O110"/>
    <mergeCell ref="P95:Q95"/>
    <mergeCell ref="F57:G57"/>
    <mergeCell ref="H57:I57"/>
    <mergeCell ref="L62:M62"/>
    <mergeCell ref="P89:Q89"/>
    <mergeCell ref="B89:O89"/>
    <mergeCell ref="H62:I62"/>
    <mergeCell ref="J62:K62"/>
    <mergeCell ref="J61:K61"/>
    <mergeCell ref="B95:O95"/>
    <mergeCell ref="B91:O91"/>
    <mergeCell ref="A71:P71"/>
    <mergeCell ref="K74:L74"/>
    <mergeCell ref="B73:D73"/>
    <mergeCell ref="P91:Q91"/>
    <mergeCell ref="B82:O82"/>
    <mergeCell ref="L57:M57"/>
    <mergeCell ref="N57:O57"/>
    <mergeCell ref="O74:P74"/>
    <mergeCell ref="P82:Q82"/>
    <mergeCell ref="F68:G68"/>
    <mergeCell ref="H68:I68"/>
    <mergeCell ref="J68:K68"/>
    <mergeCell ref="P87:Q87"/>
    <mergeCell ref="D43:E43"/>
    <mergeCell ref="D44:E44"/>
    <mergeCell ref="L43:M43"/>
    <mergeCell ref="B56:C56"/>
    <mergeCell ref="B57:C57"/>
    <mergeCell ref="D56:E56"/>
    <mergeCell ref="D57:E57"/>
    <mergeCell ref="L46:M46"/>
    <mergeCell ref="D47:E47"/>
    <mergeCell ref="F47:G47"/>
    <mergeCell ref="J47:K47"/>
    <mergeCell ref="H46:I46"/>
    <mergeCell ref="J56:K56"/>
    <mergeCell ref="A6:A10"/>
    <mergeCell ref="C10:Q10"/>
    <mergeCell ref="H25:K25"/>
    <mergeCell ref="N25:Q25"/>
    <mergeCell ref="P35:Q35"/>
    <mergeCell ref="F56:G56"/>
    <mergeCell ref="H56:I56"/>
    <mergeCell ref="A42:B42"/>
    <mergeCell ref="A43:B43"/>
    <mergeCell ref="A44:B44"/>
    <mergeCell ref="F44:G44"/>
    <mergeCell ref="H44:I44"/>
    <mergeCell ref="D45:E45"/>
    <mergeCell ref="F46:G46"/>
    <mergeCell ref="D46:E46"/>
    <mergeCell ref="F45:G45"/>
    <mergeCell ref="L44:M44"/>
    <mergeCell ref="J44:K44"/>
    <mergeCell ref="J42:K42"/>
    <mergeCell ref="J43:K43"/>
    <mergeCell ref="H47:I47"/>
    <mergeCell ref="J45:K45"/>
    <mergeCell ref="H43:I43"/>
    <mergeCell ref="P37:Q37"/>
    <mergeCell ref="A1:Q1"/>
    <mergeCell ref="A2:Q2"/>
    <mergeCell ref="P32:Q32"/>
    <mergeCell ref="P33:Q33"/>
    <mergeCell ref="N6:Q6"/>
    <mergeCell ref="C7:Q7"/>
    <mergeCell ref="C8:Q8"/>
    <mergeCell ref="D3:Q3"/>
    <mergeCell ref="F43:G43"/>
    <mergeCell ref="H41:I41"/>
    <mergeCell ref="H42:I42"/>
    <mergeCell ref="F42:G42"/>
    <mergeCell ref="B37:O37"/>
    <mergeCell ref="B38:O38"/>
    <mergeCell ref="A40:Q40"/>
    <mergeCell ref="F41:G41"/>
    <mergeCell ref="J41:K41"/>
    <mergeCell ref="A41:B41"/>
    <mergeCell ref="D42:E42"/>
    <mergeCell ref="C23:Q23"/>
    <mergeCell ref="C9:Q9"/>
    <mergeCell ref="A24:B24"/>
    <mergeCell ref="A25:B25"/>
    <mergeCell ref="D41:E41"/>
    <mergeCell ref="A4:C4"/>
    <mergeCell ref="D61:E61"/>
    <mergeCell ref="F61:G61"/>
    <mergeCell ref="A52:P52"/>
    <mergeCell ref="A51:P51"/>
    <mergeCell ref="A50:P50"/>
    <mergeCell ref="L41:M41"/>
    <mergeCell ref="L42:M42"/>
    <mergeCell ref="P177:Q177"/>
    <mergeCell ref="B177:O177"/>
    <mergeCell ref="A21:B21"/>
    <mergeCell ref="C21:Q21"/>
    <mergeCell ref="A23:B23"/>
    <mergeCell ref="L25:M25"/>
    <mergeCell ref="F25:G25"/>
    <mergeCell ref="C25:E25"/>
    <mergeCell ref="C24:Q24"/>
    <mergeCell ref="D4:Q4"/>
    <mergeCell ref="A20:B20"/>
    <mergeCell ref="C20:E20"/>
    <mergeCell ref="B6:C6"/>
    <mergeCell ref="A12:Q12"/>
    <mergeCell ref="F20:I20"/>
    <mergeCell ref="A14:Q14"/>
    <mergeCell ref="P186:Q186"/>
    <mergeCell ref="B167:O167"/>
    <mergeCell ref="B168:O168"/>
    <mergeCell ref="B169:O169"/>
    <mergeCell ref="B157:O157"/>
    <mergeCell ref="P157:Q157"/>
    <mergeCell ref="B187:O187"/>
    <mergeCell ref="P187:Q187"/>
    <mergeCell ref="B184:O184"/>
    <mergeCell ref="B185:O185"/>
    <mergeCell ref="B186:O186"/>
    <mergeCell ref="P175:Q175"/>
    <mergeCell ref="B173:O173"/>
    <mergeCell ref="B175:O175"/>
    <mergeCell ref="B159:O159"/>
    <mergeCell ref="B160:O160"/>
    <mergeCell ref="P160:Q160"/>
    <mergeCell ref="B161:O161"/>
    <mergeCell ref="P161:Q161"/>
    <mergeCell ref="P173:Q173"/>
    <mergeCell ref="P184:Q184"/>
    <mergeCell ref="P183:Q183"/>
    <mergeCell ref="P179:Q179"/>
    <mergeCell ref="B179:O179"/>
    <mergeCell ref="P121:Q121"/>
    <mergeCell ref="B124:O124"/>
    <mergeCell ref="B128:O128"/>
    <mergeCell ref="B123:O123"/>
    <mergeCell ref="B125:O125"/>
    <mergeCell ref="B126:O126"/>
    <mergeCell ref="P129:Q129"/>
    <mergeCell ref="P132:Q132"/>
    <mergeCell ref="B132:O132"/>
    <mergeCell ref="P138:Q138"/>
    <mergeCell ref="P124:Q124"/>
    <mergeCell ref="P140:Q140"/>
    <mergeCell ref="P136:Q136"/>
    <mergeCell ref="P135:Q135"/>
    <mergeCell ref="B133:O133"/>
    <mergeCell ref="P119:Q119"/>
    <mergeCell ref="P115:Q115"/>
    <mergeCell ref="A358:Q358"/>
    <mergeCell ref="P347:Q347"/>
    <mergeCell ref="B349:O349"/>
    <mergeCell ref="B346:O346"/>
    <mergeCell ref="B347:O347"/>
    <mergeCell ref="P343:Q343"/>
    <mergeCell ref="B344:O344"/>
    <mergeCell ref="B350:O350"/>
    <mergeCell ref="B116:O116"/>
    <mergeCell ref="B121:O121"/>
    <mergeCell ref="B150:O150"/>
    <mergeCell ref="B142:O142"/>
    <mergeCell ref="B141:O141"/>
    <mergeCell ref="B129:O129"/>
    <mergeCell ref="B122:O122"/>
    <mergeCell ref="B117:O117"/>
    <mergeCell ref="P120:Q120"/>
    <mergeCell ref="P150:Q150"/>
    <mergeCell ref="B137:O137"/>
    <mergeCell ref="B138:O138"/>
    <mergeCell ref="B139:O139"/>
    <mergeCell ref="B140:O140"/>
    <mergeCell ref="P148:Q148"/>
    <mergeCell ref="B143:O143"/>
    <mergeCell ref="P131:Q131"/>
    <mergeCell ref="P134:Q134"/>
    <mergeCell ref="B135:O135"/>
    <mergeCell ref="P126:Q126"/>
    <mergeCell ref="P128:Q128"/>
    <mergeCell ref="P130:Q130"/>
    <mergeCell ref="P122:Q122"/>
    <mergeCell ref="P125:Q125"/>
    <mergeCell ref="P123:Q123"/>
    <mergeCell ref="B127:O127"/>
    <mergeCell ref="P127:Q127"/>
    <mergeCell ref="P137:Q137"/>
    <mergeCell ref="B120:O120"/>
    <mergeCell ref="B131:O131"/>
    <mergeCell ref="P141:Q141"/>
    <mergeCell ref="P146:Q146"/>
    <mergeCell ref="P239:Q239"/>
    <mergeCell ref="B230:O230"/>
    <mergeCell ref="B229:O229"/>
    <mergeCell ref="B152:O152"/>
    <mergeCell ref="P145:Q145"/>
    <mergeCell ref="P152:Q152"/>
    <mergeCell ref="P142:Q142"/>
    <mergeCell ref="B283:O283"/>
    <mergeCell ref="P283:Q283"/>
    <mergeCell ref="P247:Q247"/>
    <mergeCell ref="P258:Q258"/>
    <mergeCell ref="P256:Q256"/>
    <mergeCell ref="P251:Q251"/>
    <mergeCell ref="P257:Q257"/>
    <mergeCell ref="B252:O252"/>
    <mergeCell ref="P252:Q252"/>
    <mergeCell ref="B268:O268"/>
    <mergeCell ref="P245:Q245"/>
    <mergeCell ref="P226:Q226"/>
    <mergeCell ref="P236:Q236"/>
    <mergeCell ref="B238:O238"/>
    <mergeCell ref="B259:O259"/>
    <mergeCell ref="P259:Q259"/>
    <mergeCell ref="B271:O271"/>
    <mergeCell ref="P281:Q281"/>
    <mergeCell ref="B282:O282"/>
    <mergeCell ref="P269:Q269"/>
    <mergeCell ref="B273:O273"/>
    <mergeCell ref="B272:O272"/>
    <mergeCell ref="P271:Q271"/>
    <mergeCell ref="P284:Q284"/>
    <mergeCell ref="P275:Q275"/>
    <mergeCell ref="P189:Q189"/>
    <mergeCell ref="P243:Q243"/>
    <mergeCell ref="P273:Q273"/>
    <mergeCell ref="P230:Q230"/>
    <mergeCell ref="B261:O261"/>
    <mergeCell ref="B245:O245"/>
    <mergeCell ref="P229:Q229"/>
    <mergeCell ref="B246:O246"/>
    <mergeCell ref="P246:Q246"/>
    <mergeCell ref="P242:Q242"/>
    <mergeCell ref="B242:O242"/>
    <mergeCell ref="B269:O269"/>
    <mergeCell ref="B243:O243"/>
    <mergeCell ref="B244:O244"/>
    <mergeCell ref="P248:Q248"/>
    <mergeCell ref="B258:O258"/>
    <mergeCell ref="B274:O274"/>
    <mergeCell ref="P274:Q274"/>
    <mergeCell ref="P202:Q202"/>
    <mergeCell ref="P201:Q201"/>
    <mergeCell ref="B201:O201"/>
    <mergeCell ref="P199:Q199"/>
    <mergeCell ref="F216:I216"/>
    <mergeCell ref="P180:Q180"/>
    <mergeCell ref="H214:I214"/>
    <mergeCell ref="D215:E215"/>
    <mergeCell ref="B197:O197"/>
    <mergeCell ref="P197:Q197"/>
    <mergeCell ref="B264:O264"/>
    <mergeCell ref="P268:Q268"/>
    <mergeCell ref="P244:Q244"/>
    <mergeCell ref="B262:O262"/>
    <mergeCell ref="P262:Q262"/>
    <mergeCell ref="B256:O256"/>
    <mergeCell ref="P264:Q264"/>
    <mergeCell ref="B251:O251"/>
    <mergeCell ref="P235:Q235"/>
    <mergeCell ref="B236:O236"/>
    <mergeCell ref="B241:O241"/>
    <mergeCell ref="B235:O235"/>
    <mergeCell ref="P253:Q253"/>
    <mergeCell ref="B254:O254"/>
    <mergeCell ref="P254:Q254"/>
    <mergeCell ref="B255:O255"/>
    <mergeCell ref="B248:O248"/>
    <mergeCell ref="P143:Q143"/>
    <mergeCell ref="B250:O250"/>
    <mergeCell ref="P250:Q250"/>
    <mergeCell ref="P165:Q165"/>
    <mergeCell ref="P181:Q181"/>
    <mergeCell ref="B247:O247"/>
    <mergeCell ref="P155:Q155"/>
    <mergeCell ref="P174:Q174"/>
    <mergeCell ref="P163:Q163"/>
    <mergeCell ref="B163:O163"/>
    <mergeCell ref="B174:O174"/>
    <mergeCell ref="B171:O171"/>
    <mergeCell ref="P154:Q154"/>
    <mergeCell ref="B239:O239"/>
    <mergeCell ref="B237:O237"/>
    <mergeCell ref="P237:Q237"/>
    <mergeCell ref="P238:Q238"/>
    <mergeCell ref="B240:O240"/>
    <mergeCell ref="P241:Q241"/>
    <mergeCell ref="P133:Q133"/>
    <mergeCell ref="B136:O136"/>
    <mergeCell ref="B148:O148"/>
    <mergeCell ref="P139:Q139"/>
    <mergeCell ref="B202:O202"/>
    <mergeCell ref="P156:Q156"/>
    <mergeCell ref="B155:O155"/>
    <mergeCell ref="B196:O196"/>
    <mergeCell ref="A213:P213"/>
    <mergeCell ref="P167:Q167"/>
    <mergeCell ref="P168:Q168"/>
    <mergeCell ref="P171:Q171"/>
    <mergeCell ref="P185:Q185"/>
    <mergeCell ref="A158:O158"/>
    <mergeCell ref="A166:O166"/>
    <mergeCell ref="B183:O183"/>
    <mergeCell ref="P196:Q196"/>
    <mergeCell ref="B181:O181"/>
    <mergeCell ref="P192:Q192"/>
    <mergeCell ref="B154:O154"/>
    <mergeCell ref="B165:O165"/>
    <mergeCell ref="P169:Q169"/>
    <mergeCell ref="P159:Q159"/>
    <mergeCell ref="B134:O134"/>
    <mergeCell ref="L61:M61"/>
    <mergeCell ref="B84:O84"/>
    <mergeCell ref="P84:Q84"/>
    <mergeCell ref="B92:O92"/>
    <mergeCell ref="P92:Q92"/>
    <mergeCell ref="B85:O85"/>
    <mergeCell ref="P85:Q85"/>
    <mergeCell ref="P83:Q83"/>
    <mergeCell ref="H215:I215"/>
    <mergeCell ref="K215:L215"/>
    <mergeCell ref="M215:P215"/>
    <mergeCell ref="P204:Q204"/>
    <mergeCell ref="B189:O189"/>
    <mergeCell ref="B190:O190"/>
    <mergeCell ref="B192:O192"/>
    <mergeCell ref="P190:Q190"/>
    <mergeCell ref="B195:O195"/>
    <mergeCell ref="P195:Q195"/>
    <mergeCell ref="B199:O199"/>
    <mergeCell ref="A193:O193"/>
    <mergeCell ref="P191:Q191"/>
    <mergeCell ref="B194:O194"/>
    <mergeCell ref="P194:Q194"/>
    <mergeCell ref="B191:O191"/>
    <mergeCell ref="A22:B22"/>
    <mergeCell ref="C22:Q22"/>
    <mergeCell ref="A26:Q26"/>
    <mergeCell ref="L56:M56"/>
    <mergeCell ref="N56:O56"/>
    <mergeCell ref="A55:O55"/>
    <mergeCell ref="L67:M67"/>
    <mergeCell ref="A46:B46"/>
    <mergeCell ref="H45:I45"/>
    <mergeCell ref="L47:M47"/>
    <mergeCell ref="D62:E62"/>
    <mergeCell ref="F62:G62"/>
    <mergeCell ref="J46:K46"/>
    <mergeCell ref="J57:K57"/>
    <mergeCell ref="A45:B45"/>
    <mergeCell ref="B32:O32"/>
    <mergeCell ref="B33:O33"/>
    <mergeCell ref="B34:O34"/>
    <mergeCell ref="B35:O35"/>
    <mergeCell ref="P34:Q34"/>
    <mergeCell ref="P38:Q38"/>
    <mergeCell ref="L45:M45"/>
    <mergeCell ref="A30:Q30"/>
    <mergeCell ref="H61:I61"/>
    <mergeCell ref="A13:Q13"/>
    <mergeCell ref="A354:Q354"/>
    <mergeCell ref="B260:O260"/>
    <mergeCell ref="P260:Q260"/>
    <mergeCell ref="B270:O270"/>
    <mergeCell ref="P270:Q270"/>
    <mergeCell ref="B334:O334"/>
    <mergeCell ref="B336:O336"/>
    <mergeCell ref="B335:O335"/>
    <mergeCell ref="B276:O276"/>
    <mergeCell ref="P276:Q276"/>
    <mergeCell ref="P266:Q266"/>
    <mergeCell ref="B266:O266"/>
    <mergeCell ref="B267:O267"/>
    <mergeCell ref="P267:Q267"/>
    <mergeCell ref="B253:O253"/>
    <mergeCell ref="P255:Q255"/>
    <mergeCell ref="B257:O257"/>
    <mergeCell ref="P265:Q265"/>
    <mergeCell ref="P282:Q282"/>
    <mergeCell ref="P18:Q18"/>
    <mergeCell ref="A77:P77"/>
    <mergeCell ref="A59:P59"/>
    <mergeCell ref="A47:B47"/>
    <mergeCell ref="P346:Q346"/>
    <mergeCell ref="B360:O360"/>
    <mergeCell ref="P349:Q349"/>
    <mergeCell ref="P350:Q350"/>
    <mergeCell ref="P340:Q340"/>
    <mergeCell ref="B342:O342"/>
    <mergeCell ref="P342:Q342"/>
    <mergeCell ref="B341:O341"/>
    <mergeCell ref="P341:Q341"/>
    <mergeCell ref="B345:O345"/>
    <mergeCell ref="P344:Q344"/>
    <mergeCell ref="B343:O343"/>
    <mergeCell ref="B328:O328"/>
    <mergeCell ref="P302:Q302"/>
    <mergeCell ref="P305:Q305"/>
    <mergeCell ref="B297:O297"/>
    <mergeCell ref="A364:Q364"/>
    <mergeCell ref="B331:O331"/>
    <mergeCell ref="P331:Q331"/>
    <mergeCell ref="B332:O332"/>
    <mergeCell ref="P332:Q332"/>
    <mergeCell ref="B333:O333"/>
    <mergeCell ref="P336:Q336"/>
    <mergeCell ref="B340:O340"/>
    <mergeCell ref="B310:O310"/>
    <mergeCell ref="B315:O315"/>
    <mergeCell ref="P315:Q315"/>
    <mergeCell ref="B316:O316"/>
    <mergeCell ref="B323:O323"/>
    <mergeCell ref="B326:O326"/>
    <mergeCell ref="B327:O327"/>
    <mergeCell ref="P327:Q327"/>
    <mergeCell ref="P326:Q326"/>
    <mergeCell ref="P324:Q324"/>
    <mergeCell ref="B362:Q362"/>
    <mergeCell ref="P345:Q345"/>
    <mergeCell ref="P311:Q311"/>
    <mergeCell ref="B317:O317"/>
    <mergeCell ref="P316:Q316"/>
    <mergeCell ref="B314:O314"/>
    <mergeCell ref="P312:Q312"/>
    <mergeCell ref="B313:O313"/>
    <mergeCell ref="P313:Q313"/>
    <mergeCell ref="B294:O294"/>
    <mergeCell ref="P294:Q294"/>
    <mergeCell ref="B302:O302"/>
    <mergeCell ref="P297:Q297"/>
    <mergeCell ref="A29:Q29"/>
    <mergeCell ref="P314:Q314"/>
    <mergeCell ref="B290:O290"/>
    <mergeCell ref="P290:Q290"/>
    <mergeCell ref="B291:O291"/>
    <mergeCell ref="P291:Q291"/>
    <mergeCell ref="P287:Q287"/>
    <mergeCell ref="B288:O288"/>
    <mergeCell ref="P288:Q288"/>
    <mergeCell ref="B306:O306"/>
    <mergeCell ref="P303:Q303"/>
    <mergeCell ref="P306:Q306"/>
    <mergeCell ref="P298:Q298"/>
    <mergeCell ref="B309:O309"/>
    <mergeCell ref="B307:O307"/>
    <mergeCell ref="P307:Q307"/>
    <mergeCell ref="P309:Q309"/>
    <mergeCell ref="B298:O298"/>
    <mergeCell ref="P301:Q301"/>
    <mergeCell ref="A292:F292"/>
    <mergeCell ref="B293:O293"/>
    <mergeCell ref="P293:Q293"/>
    <mergeCell ref="B295:O295"/>
    <mergeCell ref="P295:Q295"/>
    <mergeCell ref="A28:Q28"/>
    <mergeCell ref="A3:C3"/>
    <mergeCell ref="B204:O204"/>
    <mergeCell ref="A233:Q233"/>
    <mergeCell ref="A232:Q232"/>
    <mergeCell ref="A338:Q338"/>
    <mergeCell ref="P278:Q278"/>
    <mergeCell ref="B279:O279"/>
    <mergeCell ref="P279:Q279"/>
    <mergeCell ref="B289:O289"/>
    <mergeCell ref="P333:Q333"/>
    <mergeCell ref="P334:Q334"/>
    <mergeCell ref="P335:Q335"/>
    <mergeCell ref="P317:Q317"/>
    <mergeCell ref="B318:O318"/>
    <mergeCell ref="P318:Q318"/>
    <mergeCell ref="B319:O319"/>
    <mergeCell ref="P319:Q319"/>
    <mergeCell ref="B320:O320"/>
    <mergeCell ref="P320:Q320"/>
    <mergeCell ref="B321:O321"/>
    <mergeCell ref="P321:Q321"/>
    <mergeCell ref="B311:O311"/>
    <mergeCell ref="B312:O312"/>
  </mergeCells>
  <phoneticPr fontId="2"/>
  <dataValidations count="2">
    <dataValidation type="list" allowBlank="1" showInputMessage="1" showErrorMessage="1" sqref="P205:Q205">
      <formula1>$S$18:$S$34</formula1>
    </dataValidation>
    <dataValidation type="list" allowBlank="1" showInputMessage="1" showErrorMessage="1" sqref="P32:Q35 P349:Q350 P340:Q347 P331:Q336 P326:Q329 P323:Q324 P309:Q321 P305:Q307 P301:Q303 P297:Q299 P293:Q295 P278:Q291 P264:Q276 P250:Q262 P235:Q248 P229:Q230 P226:Q226 P204:Q204 P201:Q202 P199:Q199 P194:Q197 P189:Q192 P183:Q187 P179:Q181 P177:Q177 P173:Q175 P171:Q171 P167:Q169 P165:Q165 P163:Q163 P159:Q161 P154:Q157 P152:Q152 P150:Q150 P148:Q148 P145:Q146 P108:Q143 P104:Q106 P102:Q102 P100:Q100 P98:Q98 P94:Q96 P91:Q92 P89:Q89 P87:Q87 P82:Q85 P37:Q38 P19:Q19">
      <formula1>$S$18:$U$18</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headerFooter differentFirst="1">
    <oddFooter>&amp;C- &amp;P -</oddFooter>
    <firstFooter>&amp;C- &amp;P -</firstFooter>
  </headerFooter>
  <rowBreaks count="5" manualBreakCount="5">
    <brk id="25" max="16" man="1"/>
    <brk id="52" max="16" man="1"/>
    <brk id="146" max="16" man="1"/>
    <brk id="161" max="16" man="1"/>
    <brk id="324"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114300</xdr:colOff>
                    <xdr:row>22</xdr:row>
                    <xdr:rowOff>104775</xdr:rowOff>
                  </from>
                  <to>
                    <xdr:col>6</xdr:col>
                    <xdr:colOff>85725</xdr:colOff>
                    <xdr:row>22</xdr:row>
                    <xdr:rowOff>314325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9</xdr:col>
                    <xdr:colOff>247650</xdr:colOff>
                    <xdr:row>22</xdr:row>
                    <xdr:rowOff>114300</xdr:rowOff>
                  </from>
                  <to>
                    <xdr:col>10</xdr:col>
                    <xdr:colOff>133350</xdr:colOff>
                    <xdr:row>22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autoPageBreaks="0" fitToPage="1"/>
  </sheetPr>
  <dimension ref="A1:AL199"/>
  <sheetViews>
    <sheetView showGridLines="0" view="pageBreakPreview" zoomScaleNormal="130" zoomScaleSheetLayoutView="100" workbookViewId="0">
      <selection activeCell="C39" sqref="C39:X41"/>
    </sheetView>
  </sheetViews>
  <sheetFormatPr defaultColWidth="3.125" defaultRowHeight="26.25"/>
  <cols>
    <col min="1" max="1" width="2.375" style="316" customWidth="1"/>
    <col min="2" max="2" width="4" style="316" customWidth="1"/>
    <col min="3" max="18" width="3.125" style="316" customWidth="1"/>
    <col min="19" max="21" width="3.125" style="304" customWidth="1"/>
    <col min="22" max="22" width="0.5" style="304" customWidth="1"/>
    <col min="23" max="24" width="3.125" style="304" hidden="1" customWidth="1"/>
    <col min="25" max="27" width="3.125" style="343" customWidth="1"/>
    <col min="28" max="16384" width="3.125" style="304"/>
  </cols>
  <sheetData>
    <row r="1" spans="1:27" ht="33.75" customHeight="1">
      <c r="A1" s="647" t="s">
        <v>658</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row>
    <row r="2" spans="1:27">
      <c r="A2" s="305" t="s">
        <v>270</v>
      </c>
      <c r="B2" s="306"/>
      <c r="C2" s="306"/>
      <c r="D2" s="306"/>
      <c r="E2" s="307"/>
      <c r="F2" s="307"/>
      <c r="G2" s="307"/>
      <c r="H2" s="307"/>
      <c r="I2" s="307"/>
      <c r="J2" s="307"/>
      <c r="K2" s="307"/>
      <c r="L2" s="307"/>
      <c r="M2" s="307"/>
      <c r="N2" s="306"/>
      <c r="O2" s="306"/>
      <c r="P2" s="306"/>
      <c r="Q2" s="308"/>
      <c r="R2" s="309"/>
      <c r="S2" s="310"/>
      <c r="T2" s="311"/>
      <c r="U2" s="311"/>
      <c r="V2" s="312"/>
      <c r="W2" s="312"/>
      <c r="X2" s="312"/>
      <c r="Y2" s="312"/>
      <c r="Z2" s="312"/>
      <c r="AA2" s="312"/>
    </row>
    <row r="3" spans="1:27" ht="15" customHeight="1">
      <c r="A3" s="313"/>
      <c r="B3" s="314"/>
      <c r="C3" s="315"/>
      <c r="D3" s="315"/>
      <c r="E3" s="315"/>
      <c r="F3" s="315"/>
      <c r="G3" s="315"/>
      <c r="H3" s="315"/>
      <c r="I3" s="315"/>
      <c r="U3" s="317"/>
      <c r="V3" s="317"/>
      <c r="W3" s="317"/>
      <c r="X3" s="317"/>
      <c r="Y3" s="615" t="s">
        <v>239</v>
      </c>
      <c r="Z3" s="616"/>
      <c r="AA3" s="617"/>
    </row>
    <row r="4" spans="1:27" ht="7.5" customHeight="1">
      <c r="A4" s="315"/>
      <c r="B4" s="648" t="s">
        <v>238</v>
      </c>
      <c r="C4" s="649" t="s">
        <v>269</v>
      </c>
      <c r="D4" s="590"/>
      <c r="E4" s="590"/>
      <c r="F4" s="590"/>
      <c r="G4" s="590"/>
      <c r="H4" s="590"/>
      <c r="I4" s="590"/>
      <c r="J4" s="590"/>
      <c r="K4" s="590"/>
      <c r="L4" s="590"/>
      <c r="M4" s="590"/>
      <c r="N4" s="590"/>
      <c r="O4" s="590"/>
      <c r="P4" s="590"/>
      <c r="Q4" s="590"/>
      <c r="R4" s="590"/>
      <c r="S4" s="590"/>
      <c r="T4" s="590"/>
      <c r="U4" s="590"/>
      <c r="V4" s="590"/>
      <c r="W4" s="590"/>
      <c r="X4" s="590"/>
      <c r="Y4" s="644"/>
      <c r="Z4" s="644"/>
      <c r="AA4" s="644"/>
    </row>
    <row r="5" spans="1:27" ht="14.25">
      <c r="A5" s="315"/>
      <c r="B5" s="648"/>
      <c r="C5" s="590"/>
      <c r="D5" s="590"/>
      <c r="E5" s="590"/>
      <c r="F5" s="590"/>
      <c r="G5" s="590"/>
      <c r="H5" s="590"/>
      <c r="I5" s="590"/>
      <c r="J5" s="590"/>
      <c r="K5" s="590"/>
      <c r="L5" s="590"/>
      <c r="M5" s="590"/>
      <c r="N5" s="590"/>
      <c r="O5" s="590"/>
      <c r="P5" s="590"/>
      <c r="Q5" s="590"/>
      <c r="R5" s="590"/>
      <c r="S5" s="590"/>
      <c r="T5" s="590"/>
      <c r="U5" s="590"/>
      <c r="V5" s="590"/>
      <c r="W5" s="590"/>
      <c r="X5" s="590"/>
      <c r="Y5" s="644"/>
      <c r="Z5" s="644"/>
      <c r="AA5" s="644"/>
    </row>
    <row r="6" spans="1:27" ht="7.5" customHeight="1">
      <c r="A6" s="315"/>
      <c r="B6" s="648"/>
      <c r="C6" s="590"/>
      <c r="D6" s="590"/>
      <c r="E6" s="590"/>
      <c r="F6" s="590"/>
      <c r="G6" s="590"/>
      <c r="H6" s="590"/>
      <c r="I6" s="590"/>
      <c r="J6" s="590"/>
      <c r="K6" s="590"/>
      <c r="L6" s="590"/>
      <c r="M6" s="590"/>
      <c r="N6" s="590"/>
      <c r="O6" s="590"/>
      <c r="P6" s="590"/>
      <c r="Q6" s="590"/>
      <c r="R6" s="590"/>
      <c r="S6" s="590"/>
      <c r="T6" s="590"/>
      <c r="U6" s="590"/>
      <c r="V6" s="590"/>
      <c r="W6" s="590"/>
      <c r="X6" s="590"/>
      <c r="Y6" s="644"/>
      <c r="Z6" s="644"/>
      <c r="AA6" s="644"/>
    </row>
    <row r="7" spans="1:27" ht="4.5" customHeight="1">
      <c r="A7" s="315"/>
      <c r="B7" s="318"/>
      <c r="C7" s="596" t="s">
        <v>268</v>
      </c>
      <c r="D7" s="597"/>
      <c r="E7" s="597"/>
      <c r="F7" s="597"/>
      <c r="G7" s="597"/>
      <c r="H7" s="597"/>
      <c r="I7" s="597"/>
      <c r="J7" s="597"/>
      <c r="K7" s="597"/>
      <c r="L7" s="597"/>
      <c r="M7" s="597"/>
      <c r="N7" s="597"/>
      <c r="O7" s="597"/>
      <c r="P7" s="597"/>
      <c r="Q7" s="597"/>
      <c r="R7" s="597"/>
      <c r="S7" s="597"/>
      <c r="T7" s="597"/>
      <c r="U7" s="597"/>
      <c r="V7" s="597"/>
      <c r="W7" s="597"/>
      <c r="X7" s="597"/>
      <c r="Y7" s="597"/>
      <c r="Z7" s="597"/>
      <c r="AA7" s="598"/>
    </row>
    <row r="8" spans="1:27" ht="15" customHeight="1">
      <c r="A8" s="315"/>
      <c r="B8" s="592" t="s">
        <v>255</v>
      </c>
      <c r="C8" s="602"/>
      <c r="D8" s="603"/>
      <c r="E8" s="603"/>
      <c r="F8" s="603"/>
      <c r="G8" s="603"/>
      <c r="H8" s="603"/>
      <c r="I8" s="603"/>
      <c r="J8" s="603"/>
      <c r="K8" s="603"/>
      <c r="L8" s="603"/>
      <c r="M8" s="603"/>
      <c r="N8" s="603"/>
      <c r="O8" s="603"/>
      <c r="P8" s="603"/>
      <c r="Q8" s="603"/>
      <c r="R8" s="603"/>
      <c r="S8" s="603"/>
      <c r="T8" s="603"/>
      <c r="U8" s="603"/>
      <c r="V8" s="603"/>
      <c r="W8" s="603"/>
      <c r="X8" s="603"/>
      <c r="Y8" s="603"/>
      <c r="Z8" s="603"/>
      <c r="AA8" s="604"/>
    </row>
    <row r="9" spans="1:27" ht="23.25" customHeight="1">
      <c r="A9" s="315"/>
      <c r="B9" s="593"/>
      <c r="C9" s="590" t="s">
        <v>267</v>
      </c>
      <c r="D9" s="590"/>
      <c r="E9" s="590"/>
      <c r="F9" s="590"/>
      <c r="G9" s="590"/>
      <c r="H9" s="590"/>
      <c r="I9" s="590"/>
      <c r="J9" s="590"/>
      <c r="K9" s="590"/>
      <c r="L9" s="590"/>
      <c r="M9" s="590"/>
      <c r="N9" s="590"/>
      <c r="O9" s="590"/>
      <c r="P9" s="590"/>
      <c r="Q9" s="590"/>
      <c r="R9" s="590"/>
      <c r="S9" s="590"/>
      <c r="T9" s="590"/>
      <c r="U9" s="590"/>
      <c r="V9" s="590"/>
      <c r="W9" s="590"/>
      <c r="X9" s="590"/>
      <c r="Y9" s="644"/>
      <c r="Z9" s="644"/>
      <c r="AA9" s="644"/>
    </row>
    <row r="10" spans="1:27" ht="23.25" customHeight="1">
      <c r="A10" s="315"/>
      <c r="B10" s="593"/>
      <c r="C10" s="595" t="s">
        <v>266</v>
      </c>
      <c r="D10" s="595"/>
      <c r="E10" s="595"/>
      <c r="F10" s="595"/>
      <c r="G10" s="595"/>
      <c r="H10" s="595"/>
      <c r="I10" s="595"/>
      <c r="J10" s="595"/>
      <c r="K10" s="595"/>
      <c r="L10" s="595"/>
      <c r="M10" s="595"/>
      <c r="N10" s="595"/>
      <c r="O10" s="595"/>
      <c r="P10" s="595"/>
      <c r="Q10" s="595"/>
      <c r="R10" s="595"/>
      <c r="S10" s="595"/>
      <c r="T10" s="595"/>
      <c r="U10" s="595"/>
      <c r="V10" s="595"/>
      <c r="W10" s="595"/>
      <c r="X10" s="595"/>
      <c r="Y10" s="605"/>
      <c r="Z10" s="606"/>
      <c r="AA10" s="607"/>
    </row>
    <row r="11" spans="1:27" ht="11.25" customHeight="1">
      <c r="A11" s="315"/>
      <c r="B11" s="593"/>
      <c r="C11" s="642" t="s">
        <v>265</v>
      </c>
      <c r="D11" s="643"/>
      <c r="E11" s="643"/>
      <c r="F11" s="643"/>
      <c r="G11" s="643"/>
      <c r="H11" s="643"/>
      <c r="I11" s="643"/>
      <c r="J11" s="643"/>
      <c r="K11" s="643"/>
      <c r="L11" s="643"/>
      <c r="M11" s="643"/>
      <c r="N11" s="643"/>
      <c r="O11" s="643"/>
      <c r="P11" s="643"/>
      <c r="Q11" s="643"/>
      <c r="R11" s="643"/>
      <c r="S11" s="643"/>
      <c r="T11" s="643"/>
      <c r="U11" s="643"/>
      <c r="V11" s="319"/>
      <c r="W11" s="320"/>
      <c r="X11" s="320"/>
      <c r="Y11" s="611"/>
      <c r="Z11" s="612"/>
      <c r="AA11" s="613"/>
    </row>
    <row r="12" spans="1:27" ht="22.5" customHeight="1">
      <c r="A12" s="315"/>
      <c r="B12" s="593"/>
      <c r="C12" s="590" t="s">
        <v>264</v>
      </c>
      <c r="D12" s="590"/>
      <c r="E12" s="590"/>
      <c r="F12" s="590"/>
      <c r="G12" s="590"/>
      <c r="H12" s="590"/>
      <c r="I12" s="590"/>
      <c r="J12" s="590"/>
      <c r="K12" s="590"/>
      <c r="L12" s="590"/>
      <c r="M12" s="590"/>
      <c r="N12" s="590"/>
      <c r="O12" s="590"/>
      <c r="P12" s="590"/>
      <c r="Q12" s="590"/>
      <c r="R12" s="590"/>
      <c r="S12" s="590"/>
      <c r="T12" s="590"/>
      <c r="U12" s="590"/>
      <c r="V12" s="590"/>
      <c r="W12" s="590"/>
      <c r="X12" s="590"/>
      <c r="Y12" s="644"/>
      <c r="Z12" s="644"/>
      <c r="AA12" s="644"/>
    </row>
    <row r="13" spans="1:27" ht="23.25" customHeight="1">
      <c r="A13" s="315"/>
      <c r="B13" s="593"/>
      <c r="C13" s="595" t="s">
        <v>263</v>
      </c>
      <c r="D13" s="595"/>
      <c r="E13" s="595"/>
      <c r="F13" s="595"/>
      <c r="G13" s="595"/>
      <c r="H13" s="595"/>
      <c r="I13" s="595"/>
      <c r="J13" s="595"/>
      <c r="K13" s="595"/>
      <c r="L13" s="595"/>
      <c r="M13" s="595"/>
      <c r="N13" s="595"/>
      <c r="O13" s="595"/>
      <c r="P13" s="595"/>
      <c r="Q13" s="595"/>
      <c r="R13" s="595"/>
      <c r="S13" s="595"/>
      <c r="T13" s="595"/>
      <c r="U13" s="595"/>
      <c r="V13" s="595"/>
      <c r="W13" s="590"/>
      <c r="X13" s="590"/>
      <c r="Y13" s="644"/>
      <c r="Z13" s="644"/>
      <c r="AA13" s="644"/>
    </row>
    <row r="14" spans="1:27" ht="26.25" customHeight="1">
      <c r="A14" s="315"/>
      <c r="B14" s="593"/>
      <c r="C14" s="645" t="s">
        <v>262</v>
      </c>
      <c r="D14" s="645"/>
      <c r="E14" s="645"/>
      <c r="F14" s="645"/>
      <c r="G14" s="645"/>
      <c r="H14" s="645"/>
      <c r="I14" s="645"/>
      <c r="J14" s="645"/>
      <c r="K14" s="645"/>
      <c r="L14" s="645"/>
      <c r="M14" s="645"/>
      <c r="N14" s="645"/>
      <c r="O14" s="645"/>
      <c r="P14" s="645"/>
      <c r="Q14" s="645"/>
      <c r="R14" s="645"/>
      <c r="S14" s="645"/>
      <c r="T14" s="645"/>
      <c r="U14" s="645"/>
      <c r="V14" s="645"/>
      <c r="W14" s="321"/>
      <c r="X14" s="321"/>
      <c r="Y14" s="646" t="s">
        <v>261</v>
      </c>
      <c r="Z14" s="646"/>
      <c r="AA14" s="646"/>
    </row>
    <row r="15" spans="1:27" ht="6" customHeight="1">
      <c r="A15" s="315"/>
      <c r="B15" s="322"/>
      <c r="C15" s="596" t="s">
        <v>260</v>
      </c>
      <c r="D15" s="597"/>
      <c r="E15" s="597"/>
      <c r="F15" s="597"/>
      <c r="G15" s="597"/>
      <c r="H15" s="597"/>
      <c r="I15" s="597"/>
      <c r="J15" s="597"/>
      <c r="K15" s="597"/>
      <c r="L15" s="597"/>
      <c r="M15" s="597"/>
      <c r="N15" s="597"/>
      <c r="O15" s="597"/>
      <c r="P15" s="597"/>
      <c r="Q15" s="597"/>
      <c r="R15" s="597"/>
      <c r="S15" s="597"/>
      <c r="T15" s="597"/>
      <c r="U15" s="597"/>
      <c r="V15" s="598"/>
      <c r="W15" s="321"/>
      <c r="X15" s="321"/>
      <c r="Y15" s="605"/>
      <c r="Z15" s="606"/>
      <c r="AA15" s="607"/>
    </row>
    <row r="16" spans="1:27" ht="29.25" customHeight="1">
      <c r="A16" s="315"/>
      <c r="B16" s="323" t="s">
        <v>259</v>
      </c>
      <c r="C16" s="602"/>
      <c r="D16" s="603"/>
      <c r="E16" s="603"/>
      <c r="F16" s="603"/>
      <c r="G16" s="603"/>
      <c r="H16" s="603"/>
      <c r="I16" s="603"/>
      <c r="J16" s="603"/>
      <c r="K16" s="603"/>
      <c r="L16" s="603"/>
      <c r="M16" s="603"/>
      <c r="N16" s="603"/>
      <c r="O16" s="603"/>
      <c r="P16" s="603"/>
      <c r="Q16" s="603"/>
      <c r="R16" s="603"/>
      <c r="S16" s="603"/>
      <c r="T16" s="603"/>
      <c r="U16" s="603"/>
      <c r="V16" s="604"/>
      <c r="W16" s="324"/>
      <c r="X16" s="324"/>
      <c r="Y16" s="650"/>
      <c r="Z16" s="650"/>
      <c r="AA16" s="650"/>
    </row>
    <row r="17" spans="1:27" ht="28.5" customHeight="1">
      <c r="A17" s="313" t="s">
        <v>258</v>
      </c>
      <c r="B17" s="314"/>
      <c r="C17" s="315"/>
      <c r="D17" s="315"/>
      <c r="E17" s="315"/>
      <c r="F17" s="315"/>
      <c r="G17" s="315"/>
      <c r="H17" s="315"/>
      <c r="I17" s="315"/>
      <c r="U17" s="317"/>
      <c r="V17" s="317"/>
      <c r="W17" s="317"/>
      <c r="X17" s="317"/>
      <c r="Y17" s="304"/>
      <c r="Z17" s="304"/>
      <c r="AA17" s="304"/>
    </row>
    <row r="18" spans="1:27" ht="7.5" customHeight="1">
      <c r="A18" s="315"/>
      <c r="B18" s="318"/>
      <c r="C18" s="579" t="s">
        <v>257</v>
      </c>
      <c r="D18" s="597"/>
      <c r="E18" s="597"/>
      <c r="F18" s="597"/>
      <c r="G18" s="597"/>
      <c r="H18" s="597"/>
      <c r="I18" s="597"/>
      <c r="J18" s="597"/>
      <c r="K18" s="597"/>
      <c r="L18" s="597"/>
      <c r="M18" s="597"/>
      <c r="N18" s="597"/>
      <c r="O18" s="597"/>
      <c r="P18" s="597"/>
      <c r="Q18" s="597"/>
      <c r="R18" s="597"/>
      <c r="S18" s="597"/>
      <c r="T18" s="597"/>
      <c r="U18" s="597"/>
      <c r="V18" s="597"/>
      <c r="W18" s="597"/>
      <c r="X18" s="598"/>
      <c r="Y18" s="605"/>
      <c r="Z18" s="606"/>
      <c r="AA18" s="607"/>
    </row>
    <row r="19" spans="1:27" ht="14.25">
      <c r="A19" s="315"/>
      <c r="B19" s="325" t="s">
        <v>238</v>
      </c>
      <c r="C19" s="599"/>
      <c r="D19" s="614"/>
      <c r="E19" s="614"/>
      <c r="F19" s="614"/>
      <c r="G19" s="614"/>
      <c r="H19" s="614"/>
      <c r="I19" s="614"/>
      <c r="J19" s="614"/>
      <c r="K19" s="614"/>
      <c r="L19" s="614"/>
      <c r="M19" s="614"/>
      <c r="N19" s="614"/>
      <c r="O19" s="614"/>
      <c r="P19" s="614"/>
      <c r="Q19" s="614"/>
      <c r="R19" s="614"/>
      <c r="S19" s="614"/>
      <c r="T19" s="614"/>
      <c r="U19" s="614"/>
      <c r="V19" s="614"/>
      <c r="W19" s="614"/>
      <c r="X19" s="601"/>
      <c r="Y19" s="608"/>
      <c r="Z19" s="609"/>
      <c r="AA19" s="610"/>
    </row>
    <row r="20" spans="1:27" ht="7.5" customHeight="1">
      <c r="A20" s="315"/>
      <c r="B20" s="326"/>
      <c r="C20" s="602"/>
      <c r="D20" s="603"/>
      <c r="E20" s="603"/>
      <c r="F20" s="603"/>
      <c r="G20" s="603"/>
      <c r="H20" s="603"/>
      <c r="I20" s="603"/>
      <c r="J20" s="603"/>
      <c r="K20" s="603"/>
      <c r="L20" s="603"/>
      <c r="M20" s="603"/>
      <c r="N20" s="603"/>
      <c r="O20" s="603"/>
      <c r="P20" s="603"/>
      <c r="Q20" s="603"/>
      <c r="R20" s="603"/>
      <c r="S20" s="603"/>
      <c r="T20" s="603"/>
      <c r="U20" s="603"/>
      <c r="V20" s="603"/>
      <c r="W20" s="603"/>
      <c r="X20" s="604"/>
      <c r="Y20" s="611"/>
      <c r="Z20" s="612"/>
      <c r="AA20" s="613"/>
    </row>
    <row r="21" spans="1:27" ht="7.5" customHeight="1">
      <c r="A21" s="315"/>
      <c r="B21" s="318"/>
      <c r="C21" s="618" t="s">
        <v>256</v>
      </c>
      <c r="D21" s="619"/>
      <c r="E21" s="619"/>
      <c r="F21" s="619"/>
      <c r="G21" s="619"/>
      <c r="H21" s="619"/>
      <c r="I21" s="619"/>
      <c r="J21" s="619"/>
      <c r="K21" s="619"/>
      <c r="L21" s="619"/>
      <c r="M21" s="619"/>
      <c r="N21" s="619"/>
      <c r="O21" s="619"/>
      <c r="P21" s="619"/>
      <c r="Q21" s="619"/>
      <c r="R21" s="619"/>
      <c r="S21" s="619"/>
      <c r="T21" s="619"/>
      <c r="U21" s="619"/>
      <c r="V21" s="619"/>
      <c r="W21" s="619"/>
      <c r="X21" s="620"/>
      <c r="Y21" s="627"/>
      <c r="Z21" s="628"/>
      <c r="AA21" s="629"/>
    </row>
    <row r="22" spans="1:27" ht="13.5" customHeight="1">
      <c r="A22" s="315"/>
      <c r="B22" s="325" t="s">
        <v>255</v>
      </c>
      <c r="C22" s="621"/>
      <c r="D22" s="622"/>
      <c r="E22" s="622"/>
      <c r="F22" s="622"/>
      <c r="G22" s="622"/>
      <c r="H22" s="622"/>
      <c r="I22" s="622"/>
      <c r="J22" s="622"/>
      <c r="K22" s="622"/>
      <c r="L22" s="622"/>
      <c r="M22" s="622"/>
      <c r="N22" s="622"/>
      <c r="O22" s="622"/>
      <c r="P22" s="622"/>
      <c r="Q22" s="622"/>
      <c r="R22" s="622"/>
      <c r="S22" s="622"/>
      <c r="T22" s="622"/>
      <c r="U22" s="622"/>
      <c r="V22" s="622"/>
      <c r="W22" s="622"/>
      <c r="X22" s="623"/>
      <c r="Y22" s="630"/>
      <c r="Z22" s="631"/>
      <c r="AA22" s="632"/>
    </row>
    <row r="23" spans="1:27" ht="7.5" customHeight="1">
      <c r="A23" s="315"/>
      <c r="B23" s="326"/>
      <c r="C23" s="624"/>
      <c r="D23" s="625"/>
      <c r="E23" s="625"/>
      <c r="F23" s="625"/>
      <c r="G23" s="625"/>
      <c r="H23" s="625"/>
      <c r="I23" s="625"/>
      <c r="J23" s="625"/>
      <c r="K23" s="625"/>
      <c r="L23" s="625"/>
      <c r="M23" s="625"/>
      <c r="N23" s="625"/>
      <c r="O23" s="625"/>
      <c r="P23" s="625"/>
      <c r="Q23" s="625"/>
      <c r="R23" s="625"/>
      <c r="S23" s="625"/>
      <c r="T23" s="625"/>
      <c r="U23" s="625"/>
      <c r="V23" s="625"/>
      <c r="W23" s="625"/>
      <c r="X23" s="626"/>
      <c r="Y23" s="633"/>
      <c r="Z23" s="634"/>
      <c r="AA23" s="635"/>
    </row>
    <row r="24" spans="1:27" ht="7.5" customHeight="1">
      <c r="A24" s="315"/>
      <c r="B24" s="318"/>
      <c r="C24" s="596" t="s">
        <v>254</v>
      </c>
      <c r="D24" s="597"/>
      <c r="E24" s="597"/>
      <c r="F24" s="597"/>
      <c r="G24" s="597"/>
      <c r="H24" s="597"/>
      <c r="I24" s="597"/>
      <c r="J24" s="597"/>
      <c r="K24" s="597"/>
      <c r="L24" s="597"/>
      <c r="M24" s="597"/>
      <c r="N24" s="597"/>
      <c r="O24" s="597"/>
      <c r="P24" s="597"/>
      <c r="Q24" s="597"/>
      <c r="R24" s="597"/>
      <c r="S24" s="597"/>
      <c r="T24" s="597"/>
      <c r="U24" s="597"/>
      <c r="V24" s="597"/>
      <c r="W24" s="597"/>
      <c r="X24" s="598"/>
      <c r="Y24" s="605"/>
      <c r="Z24" s="606"/>
      <c r="AA24" s="607"/>
    </row>
    <row r="25" spans="1:27" ht="14.25">
      <c r="A25" s="315"/>
      <c r="B25" s="327" t="s">
        <v>253</v>
      </c>
      <c r="C25" s="599"/>
      <c r="D25" s="600"/>
      <c r="E25" s="600"/>
      <c r="F25" s="600"/>
      <c r="G25" s="600"/>
      <c r="H25" s="600"/>
      <c r="I25" s="600"/>
      <c r="J25" s="600"/>
      <c r="K25" s="600"/>
      <c r="L25" s="600"/>
      <c r="M25" s="600"/>
      <c r="N25" s="600"/>
      <c r="O25" s="600"/>
      <c r="P25" s="600"/>
      <c r="Q25" s="600"/>
      <c r="R25" s="600"/>
      <c r="S25" s="600"/>
      <c r="T25" s="600"/>
      <c r="U25" s="600"/>
      <c r="V25" s="600"/>
      <c r="W25" s="600"/>
      <c r="X25" s="601"/>
      <c r="Y25" s="608"/>
      <c r="Z25" s="609"/>
      <c r="AA25" s="610"/>
    </row>
    <row r="26" spans="1:27" ht="7.5" customHeight="1">
      <c r="A26" s="315"/>
      <c r="B26" s="325"/>
      <c r="C26" s="636"/>
      <c r="D26" s="637"/>
      <c r="E26" s="637"/>
      <c r="F26" s="637"/>
      <c r="G26" s="637"/>
      <c r="H26" s="637"/>
      <c r="I26" s="637"/>
      <c r="J26" s="637"/>
      <c r="K26" s="637"/>
      <c r="L26" s="637"/>
      <c r="M26" s="637"/>
      <c r="N26" s="637"/>
      <c r="O26" s="637"/>
      <c r="P26" s="637"/>
      <c r="Q26" s="637"/>
      <c r="R26" s="637"/>
      <c r="S26" s="637"/>
      <c r="T26" s="637"/>
      <c r="U26" s="637"/>
      <c r="V26" s="637"/>
      <c r="W26" s="637"/>
      <c r="X26" s="638"/>
      <c r="Y26" s="639"/>
      <c r="Z26" s="640"/>
      <c r="AA26" s="641"/>
    </row>
    <row r="27" spans="1:27" ht="7.5" customHeight="1">
      <c r="A27" s="315"/>
      <c r="B27" s="318"/>
      <c r="C27" s="596" t="s">
        <v>252</v>
      </c>
      <c r="D27" s="597"/>
      <c r="E27" s="597"/>
      <c r="F27" s="597"/>
      <c r="G27" s="597"/>
      <c r="H27" s="597"/>
      <c r="I27" s="597"/>
      <c r="J27" s="597"/>
      <c r="K27" s="597"/>
      <c r="L27" s="597"/>
      <c r="M27" s="597"/>
      <c r="N27" s="597"/>
      <c r="O27" s="597"/>
      <c r="P27" s="597"/>
      <c r="Q27" s="597"/>
      <c r="R27" s="597"/>
      <c r="S27" s="597"/>
      <c r="T27" s="597"/>
      <c r="U27" s="597"/>
      <c r="V27" s="597"/>
      <c r="W27" s="597"/>
      <c r="X27" s="598"/>
      <c r="Y27" s="605"/>
      <c r="Z27" s="606"/>
      <c r="AA27" s="607"/>
    </row>
    <row r="28" spans="1:27" ht="13.5" customHeight="1">
      <c r="A28" s="315"/>
      <c r="B28" s="325" t="s">
        <v>251</v>
      </c>
      <c r="C28" s="599"/>
      <c r="D28" s="614"/>
      <c r="E28" s="614"/>
      <c r="F28" s="614"/>
      <c r="G28" s="614"/>
      <c r="H28" s="614"/>
      <c r="I28" s="614"/>
      <c r="J28" s="614"/>
      <c r="K28" s="614"/>
      <c r="L28" s="614"/>
      <c r="M28" s="614"/>
      <c r="N28" s="614"/>
      <c r="O28" s="614"/>
      <c r="P28" s="614"/>
      <c r="Q28" s="614"/>
      <c r="R28" s="614"/>
      <c r="S28" s="614"/>
      <c r="T28" s="614"/>
      <c r="U28" s="614"/>
      <c r="V28" s="614"/>
      <c r="W28" s="614"/>
      <c r="X28" s="601"/>
      <c r="Y28" s="608"/>
      <c r="Z28" s="609"/>
      <c r="AA28" s="610"/>
    </row>
    <row r="29" spans="1:27" ht="7.5" customHeight="1">
      <c r="A29" s="315"/>
      <c r="B29" s="326"/>
      <c r="C29" s="602"/>
      <c r="D29" s="603"/>
      <c r="E29" s="603"/>
      <c r="F29" s="603"/>
      <c r="G29" s="603"/>
      <c r="H29" s="603"/>
      <c r="I29" s="603"/>
      <c r="J29" s="603"/>
      <c r="K29" s="603"/>
      <c r="L29" s="603"/>
      <c r="M29" s="603"/>
      <c r="N29" s="603"/>
      <c r="O29" s="603"/>
      <c r="P29" s="603"/>
      <c r="Q29" s="603"/>
      <c r="R29" s="603"/>
      <c r="S29" s="603"/>
      <c r="T29" s="603"/>
      <c r="U29" s="603"/>
      <c r="V29" s="603"/>
      <c r="W29" s="603"/>
      <c r="X29" s="604"/>
      <c r="Y29" s="611"/>
      <c r="Z29" s="612"/>
      <c r="AA29" s="613"/>
    </row>
    <row r="30" spans="1:27" ht="7.5" customHeight="1">
      <c r="A30" s="315"/>
      <c r="B30" s="318"/>
      <c r="C30" s="596" t="s">
        <v>250</v>
      </c>
      <c r="D30" s="597"/>
      <c r="E30" s="597"/>
      <c r="F30" s="597"/>
      <c r="G30" s="597"/>
      <c r="H30" s="597"/>
      <c r="I30" s="597"/>
      <c r="J30" s="597"/>
      <c r="K30" s="597"/>
      <c r="L30" s="597"/>
      <c r="M30" s="597"/>
      <c r="N30" s="597"/>
      <c r="O30" s="597"/>
      <c r="P30" s="597"/>
      <c r="Q30" s="597"/>
      <c r="R30" s="597"/>
      <c r="S30" s="597"/>
      <c r="T30" s="597"/>
      <c r="U30" s="597"/>
      <c r="V30" s="597"/>
      <c r="W30" s="597"/>
      <c r="X30" s="598"/>
      <c r="Y30" s="605"/>
      <c r="Z30" s="606"/>
      <c r="AA30" s="607"/>
    </row>
    <row r="31" spans="1:27" ht="13.5" customHeight="1">
      <c r="A31" s="315"/>
      <c r="B31" s="325" t="s">
        <v>249</v>
      </c>
      <c r="C31" s="599"/>
      <c r="D31" s="600"/>
      <c r="E31" s="600"/>
      <c r="F31" s="600"/>
      <c r="G31" s="600"/>
      <c r="H31" s="600"/>
      <c r="I31" s="600"/>
      <c r="J31" s="600"/>
      <c r="K31" s="600"/>
      <c r="L31" s="600"/>
      <c r="M31" s="600"/>
      <c r="N31" s="600"/>
      <c r="O31" s="600"/>
      <c r="P31" s="600"/>
      <c r="Q31" s="600"/>
      <c r="R31" s="600"/>
      <c r="S31" s="600"/>
      <c r="T31" s="600"/>
      <c r="U31" s="600"/>
      <c r="V31" s="600"/>
      <c r="W31" s="600"/>
      <c r="X31" s="601"/>
      <c r="Y31" s="608"/>
      <c r="Z31" s="609"/>
      <c r="AA31" s="610"/>
    </row>
    <row r="32" spans="1:27" ht="7.5" customHeight="1">
      <c r="A32" s="315"/>
      <c r="B32" s="326"/>
      <c r="C32" s="602"/>
      <c r="D32" s="603"/>
      <c r="E32" s="603"/>
      <c r="F32" s="603"/>
      <c r="G32" s="603"/>
      <c r="H32" s="603"/>
      <c r="I32" s="603"/>
      <c r="J32" s="603"/>
      <c r="K32" s="603"/>
      <c r="L32" s="603"/>
      <c r="M32" s="603"/>
      <c r="N32" s="603"/>
      <c r="O32" s="603"/>
      <c r="P32" s="603"/>
      <c r="Q32" s="603"/>
      <c r="R32" s="603"/>
      <c r="S32" s="603"/>
      <c r="T32" s="603"/>
      <c r="U32" s="603"/>
      <c r="V32" s="603"/>
      <c r="W32" s="603"/>
      <c r="X32" s="604"/>
      <c r="Y32" s="611"/>
      <c r="Z32" s="612"/>
      <c r="AA32" s="613"/>
    </row>
    <row r="33" spans="1:27" ht="7.5" customHeight="1">
      <c r="A33" s="315"/>
      <c r="B33" s="318"/>
      <c r="C33" s="596" t="s">
        <v>248</v>
      </c>
      <c r="D33" s="597"/>
      <c r="E33" s="597"/>
      <c r="F33" s="597"/>
      <c r="G33" s="597"/>
      <c r="H33" s="597"/>
      <c r="I33" s="597"/>
      <c r="J33" s="597"/>
      <c r="K33" s="597"/>
      <c r="L33" s="597"/>
      <c r="M33" s="597"/>
      <c r="N33" s="597"/>
      <c r="O33" s="597"/>
      <c r="P33" s="597"/>
      <c r="Q33" s="597"/>
      <c r="R33" s="597"/>
      <c r="S33" s="597"/>
      <c r="T33" s="597"/>
      <c r="U33" s="597"/>
      <c r="V33" s="597"/>
      <c r="W33" s="597"/>
      <c r="X33" s="598"/>
      <c r="Y33" s="605"/>
      <c r="Z33" s="606"/>
      <c r="AA33" s="607"/>
    </row>
    <row r="34" spans="1:27" ht="13.5" customHeight="1">
      <c r="A34" s="315"/>
      <c r="B34" s="325" t="s">
        <v>247</v>
      </c>
      <c r="C34" s="599"/>
      <c r="D34" s="600"/>
      <c r="E34" s="600"/>
      <c r="F34" s="600"/>
      <c r="G34" s="600"/>
      <c r="H34" s="600"/>
      <c r="I34" s="600"/>
      <c r="J34" s="600"/>
      <c r="K34" s="600"/>
      <c r="L34" s="600"/>
      <c r="M34" s="600"/>
      <c r="N34" s="600"/>
      <c r="O34" s="600"/>
      <c r="P34" s="600"/>
      <c r="Q34" s="600"/>
      <c r="R34" s="600"/>
      <c r="S34" s="600"/>
      <c r="T34" s="600"/>
      <c r="U34" s="600"/>
      <c r="V34" s="600"/>
      <c r="W34" s="600"/>
      <c r="X34" s="601"/>
      <c r="Y34" s="608"/>
      <c r="Z34" s="609"/>
      <c r="AA34" s="610"/>
    </row>
    <row r="35" spans="1:27" ht="7.5" customHeight="1">
      <c r="A35" s="315"/>
      <c r="B35" s="326"/>
      <c r="C35" s="602"/>
      <c r="D35" s="603"/>
      <c r="E35" s="603"/>
      <c r="F35" s="603"/>
      <c r="G35" s="603"/>
      <c r="H35" s="603"/>
      <c r="I35" s="603"/>
      <c r="J35" s="603"/>
      <c r="K35" s="603"/>
      <c r="L35" s="603"/>
      <c r="M35" s="603"/>
      <c r="N35" s="603"/>
      <c r="O35" s="603"/>
      <c r="P35" s="603"/>
      <c r="Q35" s="603"/>
      <c r="R35" s="603"/>
      <c r="S35" s="603"/>
      <c r="T35" s="603"/>
      <c r="U35" s="603"/>
      <c r="V35" s="603"/>
      <c r="W35" s="603"/>
      <c r="X35" s="604"/>
      <c r="Y35" s="611"/>
      <c r="Z35" s="612"/>
      <c r="AA35" s="613"/>
    </row>
    <row r="36" spans="1:27" ht="7.5" customHeight="1">
      <c r="A36" s="315"/>
      <c r="B36" s="318"/>
      <c r="C36" s="579" t="s">
        <v>246</v>
      </c>
      <c r="D36" s="597"/>
      <c r="E36" s="597"/>
      <c r="F36" s="597"/>
      <c r="G36" s="597"/>
      <c r="H36" s="597"/>
      <c r="I36" s="597"/>
      <c r="J36" s="597"/>
      <c r="K36" s="597"/>
      <c r="L36" s="597"/>
      <c r="M36" s="597"/>
      <c r="N36" s="597"/>
      <c r="O36" s="597"/>
      <c r="P36" s="597"/>
      <c r="Q36" s="597"/>
      <c r="R36" s="597"/>
      <c r="S36" s="597"/>
      <c r="T36" s="597"/>
      <c r="U36" s="597"/>
      <c r="V36" s="597"/>
      <c r="W36" s="597"/>
      <c r="X36" s="598"/>
      <c r="Y36" s="605"/>
      <c r="Z36" s="606"/>
      <c r="AA36" s="607"/>
    </row>
    <row r="37" spans="1:27" ht="14.25">
      <c r="A37" s="315"/>
      <c r="B37" s="325" t="s">
        <v>245</v>
      </c>
      <c r="C37" s="599"/>
      <c r="D37" s="614"/>
      <c r="E37" s="614"/>
      <c r="F37" s="614"/>
      <c r="G37" s="614"/>
      <c r="H37" s="614"/>
      <c r="I37" s="614"/>
      <c r="J37" s="614"/>
      <c r="K37" s="614"/>
      <c r="L37" s="614"/>
      <c r="M37" s="614"/>
      <c r="N37" s="614"/>
      <c r="O37" s="614"/>
      <c r="P37" s="614"/>
      <c r="Q37" s="614"/>
      <c r="R37" s="614"/>
      <c r="S37" s="614"/>
      <c r="T37" s="614"/>
      <c r="U37" s="614"/>
      <c r="V37" s="614"/>
      <c r="W37" s="614"/>
      <c r="X37" s="601"/>
      <c r="Y37" s="608"/>
      <c r="Z37" s="609"/>
      <c r="AA37" s="610"/>
    </row>
    <row r="38" spans="1:27" ht="7.5" customHeight="1">
      <c r="A38" s="315"/>
      <c r="B38" s="326"/>
      <c r="C38" s="602"/>
      <c r="D38" s="603"/>
      <c r="E38" s="603"/>
      <c r="F38" s="603"/>
      <c r="G38" s="603"/>
      <c r="H38" s="603"/>
      <c r="I38" s="603"/>
      <c r="J38" s="603"/>
      <c r="K38" s="603"/>
      <c r="L38" s="603"/>
      <c r="M38" s="603"/>
      <c r="N38" s="603"/>
      <c r="O38" s="603"/>
      <c r="P38" s="603"/>
      <c r="Q38" s="603"/>
      <c r="R38" s="603"/>
      <c r="S38" s="603"/>
      <c r="T38" s="603"/>
      <c r="U38" s="603"/>
      <c r="V38" s="603"/>
      <c r="W38" s="603"/>
      <c r="X38" s="604"/>
      <c r="Y38" s="611"/>
      <c r="Z38" s="612"/>
      <c r="AA38" s="613"/>
    </row>
    <row r="39" spans="1:27" ht="7.5" customHeight="1">
      <c r="A39" s="315"/>
      <c r="B39" s="318"/>
      <c r="C39" s="579" t="s">
        <v>244</v>
      </c>
      <c r="D39" s="597"/>
      <c r="E39" s="597"/>
      <c r="F39" s="597"/>
      <c r="G39" s="597"/>
      <c r="H39" s="597"/>
      <c r="I39" s="597"/>
      <c r="J39" s="597"/>
      <c r="K39" s="597"/>
      <c r="L39" s="597"/>
      <c r="M39" s="597"/>
      <c r="N39" s="597"/>
      <c r="O39" s="597"/>
      <c r="P39" s="597"/>
      <c r="Q39" s="597"/>
      <c r="R39" s="597"/>
      <c r="S39" s="597"/>
      <c r="T39" s="597"/>
      <c r="U39" s="597"/>
      <c r="V39" s="597"/>
      <c r="W39" s="597"/>
      <c r="X39" s="598"/>
      <c r="Y39" s="605"/>
      <c r="Z39" s="606"/>
      <c r="AA39" s="607"/>
    </row>
    <row r="40" spans="1:27" ht="14.25">
      <c r="A40" s="315"/>
      <c r="B40" s="325" t="s">
        <v>243</v>
      </c>
      <c r="C40" s="582"/>
      <c r="D40" s="600"/>
      <c r="E40" s="600"/>
      <c r="F40" s="600"/>
      <c r="G40" s="600"/>
      <c r="H40" s="600"/>
      <c r="I40" s="600"/>
      <c r="J40" s="600"/>
      <c r="K40" s="600"/>
      <c r="L40" s="600"/>
      <c r="M40" s="600"/>
      <c r="N40" s="600"/>
      <c r="O40" s="600"/>
      <c r="P40" s="600"/>
      <c r="Q40" s="600"/>
      <c r="R40" s="600"/>
      <c r="S40" s="600"/>
      <c r="T40" s="600"/>
      <c r="U40" s="600"/>
      <c r="V40" s="600"/>
      <c r="W40" s="600"/>
      <c r="X40" s="601"/>
      <c r="Y40" s="608"/>
      <c r="Z40" s="609"/>
      <c r="AA40" s="610"/>
    </row>
    <row r="41" spans="1:27" ht="7.5" customHeight="1">
      <c r="A41" s="315"/>
      <c r="B41" s="326"/>
      <c r="C41" s="602"/>
      <c r="D41" s="603"/>
      <c r="E41" s="603"/>
      <c r="F41" s="603"/>
      <c r="G41" s="603"/>
      <c r="H41" s="603"/>
      <c r="I41" s="603"/>
      <c r="J41" s="603"/>
      <c r="K41" s="603"/>
      <c r="L41" s="603"/>
      <c r="M41" s="603"/>
      <c r="N41" s="603"/>
      <c r="O41" s="603"/>
      <c r="P41" s="603"/>
      <c r="Q41" s="603"/>
      <c r="R41" s="603"/>
      <c r="S41" s="603"/>
      <c r="T41" s="603"/>
      <c r="U41" s="603"/>
      <c r="V41" s="603"/>
      <c r="W41" s="603"/>
      <c r="X41" s="604"/>
      <c r="Y41" s="611"/>
      <c r="Z41" s="612"/>
      <c r="AA41" s="613"/>
    </row>
    <row r="42" spans="1:27" ht="7.5" customHeight="1">
      <c r="A42" s="315"/>
      <c r="B42" s="318"/>
      <c r="C42" s="579" t="s">
        <v>242</v>
      </c>
      <c r="D42" s="597"/>
      <c r="E42" s="597"/>
      <c r="F42" s="597"/>
      <c r="G42" s="597"/>
      <c r="H42" s="597"/>
      <c r="I42" s="597"/>
      <c r="J42" s="597"/>
      <c r="K42" s="597"/>
      <c r="L42" s="597"/>
      <c r="M42" s="597"/>
      <c r="N42" s="597"/>
      <c r="O42" s="597"/>
      <c r="P42" s="597"/>
      <c r="Q42" s="597"/>
      <c r="R42" s="597"/>
      <c r="S42" s="597"/>
      <c r="T42" s="597"/>
      <c r="U42" s="597"/>
      <c r="V42" s="597"/>
      <c r="W42" s="597"/>
      <c r="X42" s="598"/>
      <c r="Y42" s="605"/>
      <c r="Z42" s="606"/>
      <c r="AA42" s="607"/>
    </row>
    <row r="43" spans="1:27" ht="14.25">
      <c r="A43" s="315"/>
      <c r="B43" s="325" t="s">
        <v>241</v>
      </c>
      <c r="C43" s="582"/>
      <c r="D43" s="600"/>
      <c r="E43" s="600"/>
      <c r="F43" s="600"/>
      <c r="G43" s="600"/>
      <c r="H43" s="600"/>
      <c r="I43" s="600"/>
      <c r="J43" s="600"/>
      <c r="K43" s="600"/>
      <c r="L43" s="600"/>
      <c r="M43" s="600"/>
      <c r="N43" s="600"/>
      <c r="O43" s="600"/>
      <c r="P43" s="600"/>
      <c r="Q43" s="600"/>
      <c r="R43" s="600"/>
      <c r="S43" s="600"/>
      <c r="T43" s="600"/>
      <c r="U43" s="600"/>
      <c r="V43" s="600"/>
      <c r="W43" s="600"/>
      <c r="X43" s="601"/>
      <c r="Y43" s="608"/>
      <c r="Z43" s="609"/>
      <c r="AA43" s="610"/>
    </row>
    <row r="44" spans="1:27" ht="7.5" customHeight="1">
      <c r="A44" s="315"/>
      <c r="B44" s="326"/>
      <c r="C44" s="602"/>
      <c r="D44" s="603"/>
      <c r="E44" s="603"/>
      <c r="F44" s="603"/>
      <c r="G44" s="603"/>
      <c r="H44" s="603"/>
      <c r="I44" s="603"/>
      <c r="J44" s="603"/>
      <c r="K44" s="603"/>
      <c r="L44" s="603"/>
      <c r="M44" s="603"/>
      <c r="N44" s="603"/>
      <c r="O44" s="603"/>
      <c r="P44" s="603"/>
      <c r="Q44" s="603"/>
      <c r="R44" s="603"/>
      <c r="S44" s="603"/>
      <c r="T44" s="603"/>
      <c r="U44" s="603"/>
      <c r="V44" s="603"/>
      <c r="W44" s="603"/>
      <c r="X44" s="604"/>
      <c r="Y44" s="611"/>
      <c r="Z44" s="612"/>
      <c r="AA44" s="613"/>
    </row>
    <row r="45" spans="1:27" ht="9" customHeight="1">
      <c r="A45" s="315"/>
      <c r="B45" s="306"/>
      <c r="C45" s="328"/>
      <c r="D45" s="328"/>
      <c r="E45" s="328"/>
      <c r="F45" s="328"/>
      <c r="G45" s="328"/>
      <c r="H45" s="328"/>
      <c r="I45" s="328"/>
      <c r="J45" s="328"/>
      <c r="K45" s="328"/>
      <c r="L45" s="328"/>
      <c r="M45" s="328"/>
      <c r="N45" s="328"/>
      <c r="O45" s="328"/>
      <c r="P45" s="328"/>
      <c r="Q45" s="328"/>
      <c r="R45" s="328"/>
      <c r="S45" s="328"/>
      <c r="T45" s="328"/>
      <c r="U45" s="328"/>
      <c r="V45" s="328"/>
      <c r="W45" s="328"/>
      <c r="X45" s="328"/>
      <c r="Y45" s="329"/>
      <c r="Z45" s="329"/>
      <c r="AA45" s="329"/>
    </row>
    <row r="46" spans="1:27" ht="15" customHeight="1">
      <c r="A46" s="305" t="s">
        <v>240</v>
      </c>
      <c r="B46" s="306"/>
      <c r="C46" s="328"/>
      <c r="D46" s="328"/>
      <c r="E46" s="328"/>
      <c r="F46" s="328"/>
      <c r="G46" s="328"/>
      <c r="H46" s="328"/>
      <c r="I46" s="328"/>
      <c r="J46" s="328"/>
      <c r="K46" s="328"/>
      <c r="L46" s="328"/>
      <c r="M46" s="328"/>
      <c r="N46" s="328"/>
      <c r="O46" s="328"/>
      <c r="P46" s="328"/>
      <c r="Q46" s="328"/>
      <c r="R46" s="328"/>
      <c r="S46" s="328"/>
      <c r="T46" s="328"/>
      <c r="U46" s="328"/>
      <c r="V46" s="328"/>
      <c r="W46" s="328"/>
      <c r="X46" s="328"/>
      <c r="Y46" s="329"/>
      <c r="Z46" s="329"/>
      <c r="AA46" s="329"/>
    </row>
    <row r="47" spans="1:27" ht="18" customHeight="1">
      <c r="A47" s="304"/>
      <c r="B47" s="306"/>
      <c r="C47" s="306"/>
      <c r="D47" s="306"/>
      <c r="E47" s="307"/>
      <c r="F47" s="307"/>
      <c r="G47" s="307"/>
      <c r="H47" s="307"/>
      <c r="I47" s="307"/>
      <c r="J47" s="307"/>
      <c r="K47" s="307"/>
      <c r="L47" s="307"/>
      <c r="M47" s="307"/>
      <c r="N47" s="306"/>
      <c r="O47" s="306"/>
      <c r="P47" s="306"/>
      <c r="Q47" s="308"/>
      <c r="R47" s="309"/>
      <c r="S47" s="310"/>
      <c r="T47" s="311"/>
      <c r="U47" s="311"/>
      <c r="V47" s="312"/>
      <c r="W47" s="312"/>
      <c r="X47" s="312"/>
      <c r="Y47" s="615" t="s">
        <v>239</v>
      </c>
      <c r="Z47" s="616"/>
      <c r="AA47" s="617"/>
    </row>
    <row r="48" spans="1:27" ht="7.5" customHeight="1">
      <c r="A48" s="315"/>
      <c r="B48" s="318"/>
      <c r="C48" s="579" t="s">
        <v>659</v>
      </c>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A48" s="581"/>
    </row>
    <row r="49" spans="1:38" ht="9" customHeight="1">
      <c r="A49" s="315"/>
      <c r="B49" s="325" t="s">
        <v>238</v>
      </c>
      <c r="C49" s="582"/>
      <c r="D49" s="583"/>
      <c r="E49" s="583"/>
      <c r="F49" s="583"/>
      <c r="G49" s="583"/>
      <c r="H49" s="583"/>
      <c r="I49" s="583"/>
      <c r="J49" s="583"/>
      <c r="K49" s="583"/>
      <c r="L49" s="583"/>
      <c r="M49" s="583"/>
      <c r="N49" s="583"/>
      <c r="O49" s="583"/>
      <c r="P49" s="583"/>
      <c r="Q49" s="583"/>
      <c r="R49" s="583"/>
      <c r="S49" s="583"/>
      <c r="T49" s="583"/>
      <c r="U49" s="583"/>
      <c r="V49" s="583"/>
      <c r="W49" s="583"/>
      <c r="X49" s="583"/>
      <c r="Y49" s="583"/>
      <c r="Z49" s="583"/>
      <c r="AA49" s="584"/>
    </row>
    <row r="50" spans="1:38" ht="3.75" customHeight="1">
      <c r="A50" s="315"/>
      <c r="B50" s="325"/>
      <c r="C50" s="585"/>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7"/>
    </row>
    <row r="51" spans="1:38" ht="23.25" customHeight="1">
      <c r="A51" s="315"/>
      <c r="B51" s="592"/>
      <c r="C51" s="590" t="s">
        <v>237</v>
      </c>
      <c r="D51" s="590"/>
      <c r="E51" s="590"/>
      <c r="F51" s="590"/>
      <c r="G51" s="590"/>
      <c r="H51" s="590"/>
      <c r="I51" s="590"/>
      <c r="J51" s="590"/>
      <c r="K51" s="590"/>
      <c r="L51" s="590"/>
      <c r="M51" s="590"/>
      <c r="N51" s="590"/>
      <c r="O51" s="590"/>
      <c r="P51" s="590"/>
      <c r="Q51" s="590"/>
      <c r="R51" s="590"/>
      <c r="S51" s="590"/>
      <c r="T51" s="590"/>
      <c r="U51" s="590"/>
      <c r="V51" s="590"/>
      <c r="W51" s="590"/>
      <c r="X51" s="590"/>
      <c r="Y51" s="594"/>
      <c r="Z51" s="594"/>
      <c r="AA51" s="594"/>
      <c r="AL51" s="311"/>
    </row>
    <row r="52" spans="1:38" ht="23.25" customHeight="1">
      <c r="A52" s="315"/>
      <c r="B52" s="593"/>
      <c r="C52" s="590" t="s">
        <v>236</v>
      </c>
      <c r="D52" s="590"/>
      <c r="E52" s="590"/>
      <c r="F52" s="590"/>
      <c r="G52" s="590"/>
      <c r="H52" s="590"/>
      <c r="I52" s="590"/>
      <c r="J52" s="590"/>
      <c r="K52" s="590"/>
      <c r="L52" s="590"/>
      <c r="M52" s="590"/>
      <c r="N52" s="590"/>
      <c r="O52" s="590"/>
      <c r="P52" s="590"/>
      <c r="Q52" s="590"/>
      <c r="R52" s="590"/>
      <c r="S52" s="590"/>
      <c r="T52" s="590"/>
      <c r="U52" s="590"/>
      <c r="V52" s="590"/>
      <c r="W52" s="590"/>
      <c r="X52" s="590"/>
      <c r="Y52" s="594"/>
      <c r="Z52" s="594"/>
      <c r="AA52" s="594"/>
    </row>
    <row r="53" spans="1:38" ht="23.25" customHeight="1">
      <c r="A53" s="315"/>
      <c r="B53" s="593"/>
      <c r="C53" s="590" t="s">
        <v>235</v>
      </c>
      <c r="D53" s="590"/>
      <c r="E53" s="590"/>
      <c r="F53" s="590"/>
      <c r="G53" s="590"/>
      <c r="H53" s="590"/>
      <c r="I53" s="590"/>
      <c r="J53" s="590"/>
      <c r="K53" s="590"/>
      <c r="L53" s="590"/>
      <c r="M53" s="590"/>
      <c r="N53" s="590"/>
      <c r="O53" s="590"/>
      <c r="P53" s="590"/>
      <c r="Q53" s="590"/>
      <c r="R53" s="590"/>
      <c r="S53" s="590"/>
      <c r="T53" s="590"/>
      <c r="U53" s="590"/>
      <c r="V53" s="590"/>
      <c r="W53" s="590"/>
      <c r="X53" s="590"/>
      <c r="Y53" s="594"/>
      <c r="Z53" s="594"/>
      <c r="AA53" s="594"/>
    </row>
    <row r="54" spans="1:38" ht="23.25" customHeight="1">
      <c r="A54" s="315"/>
      <c r="B54" s="593"/>
      <c r="C54" s="595" t="s">
        <v>234</v>
      </c>
      <c r="D54" s="595"/>
      <c r="E54" s="595"/>
      <c r="F54" s="595"/>
      <c r="G54" s="595"/>
      <c r="H54" s="595"/>
      <c r="I54" s="595"/>
      <c r="J54" s="595"/>
      <c r="K54" s="595"/>
      <c r="L54" s="595"/>
      <c r="M54" s="595"/>
      <c r="N54" s="595"/>
      <c r="O54" s="595"/>
      <c r="P54" s="595"/>
      <c r="Q54" s="595"/>
      <c r="R54" s="595"/>
      <c r="S54" s="595"/>
      <c r="T54" s="595"/>
      <c r="U54" s="595"/>
      <c r="V54" s="595"/>
      <c r="W54" s="590"/>
      <c r="X54" s="590"/>
      <c r="Y54" s="594"/>
      <c r="Z54" s="594"/>
      <c r="AA54" s="594"/>
    </row>
    <row r="55" spans="1:38" ht="6" customHeight="1">
      <c r="A55" s="315"/>
      <c r="B55" s="318"/>
      <c r="C55" s="579" t="s">
        <v>233</v>
      </c>
      <c r="D55" s="580"/>
      <c r="E55" s="580"/>
      <c r="F55" s="580"/>
      <c r="G55" s="580"/>
      <c r="H55" s="580"/>
      <c r="I55" s="580"/>
      <c r="J55" s="580"/>
      <c r="K55" s="580"/>
      <c r="L55" s="580"/>
      <c r="M55" s="580"/>
      <c r="N55" s="580"/>
      <c r="O55" s="580"/>
      <c r="P55" s="580"/>
      <c r="Q55" s="580"/>
      <c r="R55" s="580"/>
      <c r="S55" s="580"/>
      <c r="T55" s="580"/>
      <c r="U55" s="580"/>
      <c r="V55" s="580"/>
      <c r="W55" s="580"/>
      <c r="X55" s="580"/>
      <c r="Y55" s="580"/>
      <c r="Z55" s="580"/>
      <c r="AA55" s="581"/>
    </row>
    <row r="56" spans="1:38" ht="19.5" customHeight="1">
      <c r="A56" s="315"/>
      <c r="B56" s="325" t="s">
        <v>232</v>
      </c>
      <c r="C56" s="582"/>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4"/>
    </row>
    <row r="57" spans="1:38" ht="12.75" customHeight="1">
      <c r="A57" s="315"/>
      <c r="B57" s="325"/>
      <c r="C57" s="585"/>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7"/>
    </row>
    <row r="58" spans="1:38" ht="17.25" customHeight="1">
      <c r="A58" s="315"/>
      <c r="B58" s="588"/>
      <c r="C58" s="590" t="s">
        <v>231</v>
      </c>
      <c r="D58" s="590"/>
      <c r="E58" s="590"/>
      <c r="F58" s="590"/>
      <c r="G58" s="590"/>
      <c r="H58" s="590"/>
      <c r="I58" s="590"/>
      <c r="J58" s="590"/>
      <c r="K58" s="590"/>
      <c r="L58" s="590"/>
      <c r="M58" s="590" t="s">
        <v>230</v>
      </c>
      <c r="N58" s="590"/>
      <c r="O58" s="590"/>
      <c r="P58" s="590"/>
      <c r="Q58" s="590"/>
      <c r="R58" s="590"/>
      <c r="S58" s="590"/>
      <c r="T58" s="590"/>
      <c r="U58" s="590"/>
      <c r="V58" s="590"/>
      <c r="W58" s="590"/>
      <c r="X58" s="590"/>
      <c r="Y58" s="590"/>
      <c r="Z58" s="590"/>
      <c r="AA58" s="590"/>
    </row>
    <row r="59" spans="1:38" ht="29.25" customHeight="1">
      <c r="A59" s="315"/>
      <c r="B59" s="589"/>
      <c r="C59" s="591"/>
      <c r="D59" s="591"/>
      <c r="E59" s="591"/>
      <c r="F59" s="591"/>
      <c r="G59" s="591"/>
      <c r="H59" s="591"/>
      <c r="I59" s="591"/>
      <c r="J59" s="591"/>
      <c r="K59" s="591"/>
      <c r="L59" s="591"/>
      <c r="M59" s="591"/>
      <c r="N59" s="591"/>
      <c r="O59" s="591"/>
      <c r="P59" s="591"/>
      <c r="Q59" s="591"/>
      <c r="R59" s="591"/>
      <c r="S59" s="591"/>
      <c r="T59" s="591"/>
      <c r="U59" s="591"/>
      <c r="V59" s="591"/>
      <c r="W59" s="591"/>
      <c r="X59" s="591"/>
      <c r="Y59" s="591"/>
      <c r="Z59" s="591"/>
      <c r="AA59" s="591"/>
      <c r="AD59" s="311"/>
    </row>
    <row r="60" spans="1:38" s="332" customFormat="1">
      <c r="A60" s="330"/>
      <c r="B60" s="331"/>
      <c r="C60" s="331"/>
      <c r="D60" s="331"/>
      <c r="E60" s="331"/>
      <c r="F60" s="331"/>
      <c r="G60" s="331"/>
      <c r="H60" s="331"/>
      <c r="Y60" s="312"/>
      <c r="Z60" s="312"/>
      <c r="AA60" s="312"/>
    </row>
    <row r="61" spans="1:38" s="332" customFormat="1">
      <c r="A61" s="330"/>
      <c r="B61" s="331"/>
      <c r="C61" s="331"/>
      <c r="D61" s="331"/>
      <c r="E61" s="331"/>
      <c r="F61" s="331"/>
      <c r="G61" s="331"/>
      <c r="H61" s="331"/>
      <c r="Y61" s="312"/>
      <c r="Z61" s="312"/>
      <c r="AA61" s="312"/>
    </row>
    <row r="62" spans="1:38" s="332" customFormat="1">
      <c r="A62" s="306"/>
      <c r="B62" s="306"/>
      <c r="C62" s="310"/>
      <c r="D62" s="310"/>
      <c r="F62" s="306"/>
      <c r="G62" s="306"/>
      <c r="H62" s="331"/>
      <c r="V62" s="306"/>
      <c r="Y62" s="312"/>
      <c r="Z62" s="312"/>
      <c r="AA62" s="312"/>
    </row>
    <row r="63" spans="1:38" s="332" customFormat="1">
      <c r="A63" s="308"/>
      <c r="B63" s="308"/>
      <c r="C63" s="308"/>
      <c r="D63" s="308"/>
      <c r="F63" s="308"/>
      <c r="G63" s="308"/>
      <c r="H63" s="331"/>
      <c r="V63" s="308"/>
      <c r="Y63" s="312"/>
      <c r="Z63" s="312"/>
      <c r="AA63" s="312"/>
    </row>
    <row r="64" spans="1:38" s="332" customFormat="1">
      <c r="A64" s="306"/>
      <c r="B64" s="306"/>
      <c r="C64" s="310"/>
      <c r="D64" s="310"/>
      <c r="F64" s="306"/>
      <c r="G64" s="306"/>
      <c r="H64" s="331"/>
      <c r="V64" s="306"/>
      <c r="Y64" s="312"/>
      <c r="Z64" s="312"/>
      <c r="AA64" s="312"/>
    </row>
    <row r="65" spans="1:27" s="332" customFormat="1">
      <c r="A65" s="308"/>
      <c r="B65" s="308"/>
      <c r="C65" s="310"/>
      <c r="D65" s="310"/>
      <c r="F65" s="308"/>
      <c r="G65" s="308"/>
      <c r="H65" s="331"/>
      <c r="V65" s="308"/>
      <c r="Y65" s="312"/>
      <c r="Z65" s="312"/>
      <c r="AA65" s="312"/>
    </row>
    <row r="66" spans="1:27" s="332" customFormat="1">
      <c r="A66" s="308"/>
      <c r="B66" s="308"/>
      <c r="C66" s="308"/>
      <c r="D66" s="308"/>
      <c r="F66" s="308"/>
      <c r="G66" s="308"/>
      <c r="H66" s="331"/>
      <c r="V66" s="308"/>
      <c r="Y66" s="312"/>
      <c r="Z66" s="312"/>
      <c r="AA66" s="312"/>
    </row>
    <row r="67" spans="1:27" s="332" customFormat="1">
      <c r="A67" s="306"/>
      <c r="B67" s="306"/>
      <c r="C67" s="310"/>
      <c r="D67" s="310"/>
      <c r="F67" s="306"/>
      <c r="G67" s="306"/>
      <c r="H67" s="331"/>
      <c r="V67" s="306"/>
      <c r="Y67" s="312"/>
      <c r="Z67" s="312"/>
      <c r="AA67" s="312"/>
    </row>
    <row r="68" spans="1:27" s="332" customFormat="1">
      <c r="A68" s="308"/>
      <c r="B68" s="308"/>
      <c r="C68" s="310"/>
      <c r="D68" s="310"/>
      <c r="F68" s="308"/>
      <c r="G68" s="308"/>
      <c r="H68" s="331"/>
      <c r="V68" s="308"/>
      <c r="Y68" s="312"/>
      <c r="Z68" s="312"/>
      <c r="AA68" s="312"/>
    </row>
    <row r="69" spans="1:27" s="332" customFormat="1">
      <c r="A69" s="308"/>
      <c r="B69" s="308"/>
      <c r="C69" s="308"/>
      <c r="D69" s="308"/>
      <c r="F69" s="308"/>
      <c r="G69" s="308"/>
      <c r="H69" s="331"/>
      <c r="V69" s="308"/>
      <c r="Y69" s="312"/>
      <c r="Z69" s="312"/>
      <c r="AA69" s="312"/>
    </row>
    <row r="70" spans="1:27" s="332" customFormat="1">
      <c r="A70" s="306"/>
      <c r="B70" s="306"/>
      <c r="C70" s="310"/>
      <c r="D70" s="310"/>
      <c r="F70" s="306"/>
      <c r="G70" s="306"/>
      <c r="H70" s="331"/>
      <c r="V70" s="306"/>
      <c r="Y70" s="312"/>
      <c r="Z70" s="312"/>
      <c r="AA70" s="312"/>
    </row>
    <row r="71" spans="1:27" s="332" customFormat="1">
      <c r="A71" s="308"/>
      <c r="B71" s="308"/>
      <c r="C71" s="310"/>
      <c r="D71" s="310"/>
      <c r="E71" s="308"/>
      <c r="F71" s="308"/>
      <c r="G71" s="308"/>
      <c r="H71" s="331"/>
      <c r="Y71" s="312"/>
      <c r="Z71" s="312"/>
      <c r="AA71" s="312"/>
    </row>
    <row r="72" spans="1:27" s="332" customFormat="1">
      <c r="A72" s="308"/>
      <c r="B72" s="308"/>
      <c r="C72" s="308"/>
      <c r="D72" s="308"/>
      <c r="E72" s="308"/>
      <c r="F72" s="308"/>
      <c r="G72" s="308"/>
      <c r="H72" s="331"/>
      <c r="Y72" s="312"/>
      <c r="Z72" s="312"/>
      <c r="AA72" s="312"/>
    </row>
    <row r="73" spans="1:27" s="332" customFormat="1">
      <c r="A73" s="333"/>
      <c r="B73" s="331"/>
      <c r="C73" s="331"/>
      <c r="Y73" s="312"/>
      <c r="Z73" s="312"/>
      <c r="AA73" s="312"/>
    </row>
    <row r="74" spans="1:27" s="332" customFormat="1">
      <c r="A74" s="331"/>
      <c r="B74" s="331"/>
      <c r="C74" s="331"/>
      <c r="Y74" s="312"/>
      <c r="Z74" s="312"/>
      <c r="AA74" s="312"/>
    </row>
    <row r="75" spans="1:27" s="332" customFormat="1">
      <c r="A75" s="330"/>
      <c r="B75" s="331"/>
      <c r="C75" s="331"/>
      <c r="Y75" s="312"/>
      <c r="Z75" s="312"/>
      <c r="AA75" s="312"/>
    </row>
    <row r="76" spans="1:27" s="332" customFormat="1">
      <c r="A76" s="333"/>
      <c r="B76" s="331"/>
      <c r="C76" s="331"/>
      <c r="Y76" s="312"/>
      <c r="Z76" s="312"/>
      <c r="AA76" s="312"/>
    </row>
    <row r="77" spans="1:27" s="332" customFormat="1">
      <c r="A77" s="330"/>
      <c r="B77" s="331"/>
      <c r="C77" s="331"/>
      <c r="Y77" s="312"/>
      <c r="Z77" s="312"/>
      <c r="AA77" s="312"/>
    </row>
    <row r="78" spans="1:27" s="332" customFormat="1">
      <c r="A78" s="331"/>
      <c r="B78" s="331"/>
      <c r="C78" s="331"/>
      <c r="Y78" s="312"/>
      <c r="Z78" s="312"/>
      <c r="AA78" s="312"/>
    </row>
    <row r="79" spans="1:27" s="332" customFormat="1">
      <c r="A79" s="310"/>
      <c r="B79" s="310"/>
      <c r="X79" s="306"/>
      <c r="Y79" s="312"/>
      <c r="Z79" s="312"/>
      <c r="AA79" s="312"/>
    </row>
    <row r="80" spans="1:27" s="332" customFormat="1">
      <c r="A80" s="310"/>
      <c r="B80" s="310"/>
      <c r="C80" s="334"/>
      <c r="Y80" s="312"/>
      <c r="Z80" s="312"/>
      <c r="AA80" s="312"/>
    </row>
    <row r="81" spans="1:27" s="332" customFormat="1">
      <c r="A81" s="308"/>
      <c r="B81" s="308"/>
      <c r="C81" s="335"/>
      <c r="Y81" s="312"/>
      <c r="Z81" s="312"/>
      <c r="AA81" s="312"/>
    </row>
    <row r="82" spans="1:27" s="332" customFormat="1">
      <c r="A82" s="308"/>
      <c r="B82" s="308"/>
      <c r="C82" s="308"/>
      <c r="Y82" s="312"/>
      <c r="Z82" s="312"/>
      <c r="AA82" s="312"/>
    </row>
    <row r="83" spans="1:27" s="332" customFormat="1">
      <c r="A83" s="333"/>
      <c r="B83" s="331"/>
      <c r="C83" s="331"/>
      <c r="Y83" s="312"/>
      <c r="Z83" s="312"/>
      <c r="AA83" s="312"/>
    </row>
    <row r="84" spans="1:27" s="332" customFormat="1">
      <c r="A84" s="333"/>
      <c r="B84" s="331"/>
      <c r="C84" s="331"/>
      <c r="Y84" s="312"/>
      <c r="Z84" s="312"/>
      <c r="AA84" s="312"/>
    </row>
    <row r="85" spans="1:27" s="332" customFormat="1">
      <c r="A85" s="331"/>
      <c r="B85" s="331"/>
      <c r="C85" s="331"/>
      <c r="Y85" s="312"/>
      <c r="Z85" s="312"/>
      <c r="AA85" s="312"/>
    </row>
    <row r="86" spans="1:27" s="332" customFormat="1">
      <c r="A86" s="310"/>
      <c r="B86" s="310"/>
      <c r="C86" s="310"/>
      <c r="Y86" s="312"/>
      <c r="Z86" s="312"/>
      <c r="AA86" s="312"/>
    </row>
    <row r="87" spans="1:27" s="332" customFormat="1">
      <c r="A87" s="308"/>
      <c r="B87" s="308"/>
      <c r="C87" s="308"/>
      <c r="Y87" s="312"/>
      <c r="Z87" s="312"/>
      <c r="AA87" s="312"/>
    </row>
    <row r="88" spans="1:27" s="332" customFormat="1">
      <c r="A88" s="333"/>
      <c r="B88" s="331"/>
      <c r="C88" s="331"/>
      <c r="Y88" s="312"/>
      <c r="Z88" s="312"/>
      <c r="AA88" s="312"/>
    </row>
    <row r="89" spans="1:27" s="332" customFormat="1">
      <c r="A89" s="310"/>
      <c r="B89" s="336"/>
      <c r="C89" s="336"/>
      <c r="Y89" s="312"/>
      <c r="Z89" s="312"/>
      <c r="AA89" s="312"/>
    </row>
    <row r="90" spans="1:27" s="332" customFormat="1">
      <c r="A90" s="310"/>
      <c r="B90" s="336"/>
      <c r="C90" s="336"/>
      <c r="Y90" s="312"/>
      <c r="Z90" s="312"/>
      <c r="AA90" s="312"/>
    </row>
    <row r="91" spans="1:27" s="332" customFormat="1">
      <c r="A91" s="310"/>
      <c r="B91" s="336"/>
      <c r="C91" s="336"/>
      <c r="Y91" s="312"/>
      <c r="Z91" s="312"/>
      <c r="AA91" s="312"/>
    </row>
    <row r="92" spans="1:27" s="332" customFormat="1">
      <c r="A92" s="336"/>
      <c r="B92" s="336"/>
      <c r="C92" s="336"/>
      <c r="Y92" s="312"/>
      <c r="Z92" s="312"/>
      <c r="AA92" s="312"/>
    </row>
    <row r="93" spans="1:27" s="332" customFormat="1">
      <c r="A93" s="310"/>
      <c r="B93" s="310"/>
      <c r="C93" s="310"/>
      <c r="Y93" s="312"/>
      <c r="Z93" s="312"/>
      <c r="AA93" s="312"/>
    </row>
    <row r="94" spans="1:27" s="332" customFormat="1">
      <c r="A94" s="337"/>
      <c r="B94" s="337"/>
      <c r="C94" s="337"/>
      <c r="Y94" s="312"/>
      <c r="Z94" s="312"/>
      <c r="AA94" s="312"/>
    </row>
    <row r="95" spans="1:27" s="332" customFormat="1">
      <c r="A95" s="337"/>
      <c r="B95" s="337"/>
      <c r="C95" s="337"/>
      <c r="Y95" s="312"/>
      <c r="Z95" s="312"/>
      <c r="AA95" s="312"/>
    </row>
    <row r="96" spans="1:27" s="332" customFormat="1">
      <c r="A96" s="338"/>
      <c r="B96" s="336"/>
      <c r="C96" s="336"/>
      <c r="Y96" s="312"/>
      <c r="Z96" s="312"/>
      <c r="AA96" s="312"/>
    </row>
    <row r="97" spans="1:27" s="332" customFormat="1">
      <c r="A97" s="338"/>
      <c r="B97" s="336"/>
      <c r="C97" s="336"/>
      <c r="Y97" s="312"/>
      <c r="Z97" s="312"/>
      <c r="AA97" s="312"/>
    </row>
    <row r="98" spans="1:27" s="332" customFormat="1">
      <c r="A98" s="310"/>
      <c r="B98" s="310"/>
      <c r="C98" s="310"/>
      <c r="Y98" s="312"/>
      <c r="Z98" s="312"/>
      <c r="AA98" s="312"/>
    </row>
    <row r="99" spans="1:27" s="332" customFormat="1">
      <c r="A99" s="310"/>
      <c r="B99" s="310"/>
      <c r="C99" s="310"/>
      <c r="Y99" s="312"/>
      <c r="Z99" s="312"/>
      <c r="AA99" s="312"/>
    </row>
    <row r="100" spans="1:27" s="332" customFormat="1">
      <c r="A100" s="310"/>
      <c r="B100" s="310"/>
      <c r="C100" s="310"/>
      <c r="Y100" s="312"/>
      <c r="Z100" s="312"/>
      <c r="AA100" s="312"/>
    </row>
    <row r="101" spans="1:27" s="332" customFormat="1">
      <c r="A101" s="338"/>
      <c r="B101" s="338"/>
      <c r="C101" s="338"/>
      <c r="Y101" s="339"/>
      <c r="Z101" s="339"/>
      <c r="AA101" s="339"/>
    </row>
    <row r="102" spans="1:27" s="332" customFormat="1">
      <c r="A102" s="310"/>
      <c r="B102" s="310"/>
      <c r="C102" s="310"/>
      <c r="Y102" s="339"/>
      <c r="Z102" s="339"/>
      <c r="AA102" s="339"/>
    </row>
    <row r="103" spans="1:27">
      <c r="A103" s="340"/>
      <c r="B103" s="341"/>
      <c r="C103" s="341"/>
      <c r="D103" s="304"/>
      <c r="E103" s="304"/>
      <c r="F103" s="304"/>
      <c r="G103" s="304"/>
      <c r="H103" s="304"/>
      <c r="I103" s="304"/>
      <c r="J103" s="304"/>
      <c r="K103" s="304"/>
      <c r="L103" s="304"/>
      <c r="M103" s="304"/>
      <c r="N103" s="304"/>
      <c r="O103" s="304"/>
      <c r="P103" s="304"/>
      <c r="Q103" s="304"/>
      <c r="R103" s="304"/>
      <c r="Y103" s="339"/>
      <c r="Z103" s="339"/>
      <c r="AA103" s="339"/>
    </row>
    <row r="104" spans="1:27">
      <c r="A104" s="340"/>
      <c r="B104" s="341"/>
      <c r="C104" s="341"/>
      <c r="D104" s="304"/>
      <c r="E104" s="304"/>
      <c r="F104" s="304"/>
      <c r="G104" s="304"/>
      <c r="H104" s="304"/>
      <c r="I104" s="304"/>
      <c r="J104" s="304"/>
      <c r="K104" s="304"/>
      <c r="L104" s="304"/>
      <c r="M104" s="304"/>
      <c r="N104" s="304"/>
      <c r="O104" s="304"/>
      <c r="P104" s="304"/>
      <c r="Q104" s="304"/>
      <c r="R104" s="304"/>
      <c r="Y104" s="339"/>
      <c r="Z104" s="339"/>
      <c r="AA104" s="339"/>
    </row>
    <row r="105" spans="1:27">
      <c r="A105" s="341"/>
      <c r="B105" s="341"/>
      <c r="C105" s="341"/>
      <c r="D105" s="304"/>
      <c r="E105" s="304"/>
      <c r="F105" s="304"/>
      <c r="G105" s="304"/>
      <c r="H105" s="304"/>
      <c r="I105" s="304"/>
      <c r="J105" s="304"/>
      <c r="K105" s="304"/>
      <c r="L105" s="304"/>
      <c r="M105" s="304"/>
      <c r="N105" s="304"/>
      <c r="O105" s="304"/>
      <c r="P105" s="304"/>
      <c r="Q105" s="304"/>
      <c r="R105" s="304"/>
      <c r="Y105" s="339"/>
      <c r="Z105" s="339"/>
      <c r="AA105" s="339"/>
    </row>
    <row r="106" spans="1:27">
      <c r="A106" s="341"/>
      <c r="B106" s="341"/>
      <c r="C106" s="341"/>
      <c r="D106" s="304"/>
      <c r="E106" s="304"/>
      <c r="F106" s="304"/>
      <c r="G106" s="304"/>
      <c r="H106" s="304"/>
      <c r="I106" s="304"/>
      <c r="J106" s="304"/>
      <c r="K106" s="304"/>
      <c r="L106" s="304"/>
      <c r="M106" s="304"/>
      <c r="N106" s="304"/>
      <c r="O106" s="304"/>
      <c r="P106" s="304"/>
      <c r="Q106" s="304"/>
      <c r="R106" s="304"/>
      <c r="Y106" s="339"/>
      <c r="Z106" s="339"/>
      <c r="AA106" s="339"/>
    </row>
    <row r="107" spans="1:27">
      <c r="A107" s="342"/>
      <c r="B107" s="341"/>
      <c r="C107" s="341"/>
      <c r="D107" s="304"/>
      <c r="E107" s="304"/>
      <c r="F107" s="304"/>
      <c r="G107" s="304"/>
      <c r="H107" s="304"/>
      <c r="I107" s="304"/>
      <c r="J107" s="304"/>
      <c r="K107" s="304"/>
      <c r="L107" s="304"/>
      <c r="M107" s="304"/>
      <c r="N107" s="304"/>
      <c r="O107" s="304"/>
      <c r="P107" s="304"/>
      <c r="Q107" s="304"/>
      <c r="R107" s="304"/>
      <c r="Y107" s="312"/>
      <c r="Z107" s="312"/>
      <c r="AA107" s="339"/>
    </row>
    <row r="108" spans="1:27">
      <c r="A108" s="340"/>
      <c r="B108" s="341"/>
      <c r="C108" s="341"/>
      <c r="D108" s="304"/>
      <c r="E108" s="304"/>
      <c r="F108" s="304"/>
      <c r="G108" s="304"/>
      <c r="H108" s="304"/>
      <c r="I108" s="304"/>
      <c r="J108" s="304"/>
      <c r="K108" s="304"/>
      <c r="L108" s="304"/>
      <c r="M108" s="304"/>
      <c r="N108" s="304"/>
      <c r="O108" s="304"/>
      <c r="P108" s="304"/>
      <c r="Q108" s="304"/>
      <c r="R108" s="304"/>
      <c r="Y108" s="312"/>
      <c r="Z108" s="312"/>
      <c r="AA108" s="339"/>
    </row>
    <row r="109" spans="1:27">
      <c r="A109" s="310"/>
      <c r="B109" s="310"/>
      <c r="C109" s="310"/>
      <c r="D109" s="311"/>
      <c r="E109" s="311"/>
      <c r="F109" s="311"/>
      <c r="G109" s="311"/>
      <c r="H109" s="311"/>
      <c r="I109" s="311"/>
      <c r="J109" s="311"/>
      <c r="K109" s="311"/>
      <c r="L109" s="311"/>
      <c r="M109" s="311"/>
      <c r="N109" s="311"/>
      <c r="O109" s="311"/>
      <c r="P109" s="311"/>
      <c r="Q109" s="311"/>
      <c r="R109" s="311"/>
      <c r="S109" s="311"/>
      <c r="T109" s="311"/>
      <c r="U109" s="311"/>
      <c r="V109" s="311"/>
      <c r="W109" s="311"/>
      <c r="X109" s="311"/>
      <c r="Y109" s="312"/>
      <c r="Z109" s="312"/>
      <c r="AA109" s="339"/>
    </row>
    <row r="110" spans="1:27">
      <c r="A110" s="310"/>
      <c r="B110" s="310"/>
      <c r="C110" s="310"/>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2"/>
      <c r="Z110" s="312"/>
      <c r="AA110" s="339"/>
    </row>
    <row r="111" spans="1:27">
      <c r="A111" s="310"/>
      <c r="B111" s="310"/>
      <c r="C111" s="310"/>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2"/>
      <c r="Z111" s="312"/>
      <c r="AA111" s="339"/>
    </row>
    <row r="112" spans="1:27">
      <c r="A112" s="310"/>
      <c r="B112" s="310"/>
      <c r="C112" s="310"/>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2"/>
      <c r="Z112" s="312"/>
      <c r="AA112" s="339"/>
    </row>
    <row r="113" spans="1:27">
      <c r="A113" s="310"/>
      <c r="B113" s="310"/>
      <c r="C113" s="310"/>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2"/>
      <c r="Z113" s="312"/>
      <c r="AA113" s="339"/>
    </row>
    <row r="114" spans="1:27">
      <c r="A114" s="310"/>
      <c r="B114" s="310"/>
      <c r="C114" s="310"/>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2"/>
      <c r="Z114" s="312"/>
      <c r="AA114" s="339"/>
    </row>
    <row r="115" spans="1:27">
      <c r="A115" s="310"/>
      <c r="B115" s="310"/>
      <c r="C115" s="310"/>
      <c r="D115" s="311"/>
      <c r="E115" s="311"/>
      <c r="F115" s="311"/>
      <c r="G115" s="311"/>
      <c r="H115" s="311"/>
      <c r="I115" s="311"/>
      <c r="J115" s="311"/>
      <c r="K115" s="311"/>
      <c r="L115" s="311"/>
      <c r="M115" s="311"/>
      <c r="N115" s="311"/>
      <c r="O115" s="311"/>
      <c r="P115" s="311"/>
      <c r="Q115" s="311"/>
      <c r="R115" s="311"/>
      <c r="S115" s="311"/>
      <c r="T115" s="311"/>
      <c r="U115" s="311"/>
      <c r="V115" s="311"/>
      <c r="W115" s="311"/>
      <c r="X115" s="311"/>
      <c r="Y115" s="312"/>
      <c r="Z115" s="312"/>
      <c r="AA115" s="339"/>
    </row>
    <row r="116" spans="1:27">
      <c r="A116" s="310"/>
      <c r="B116" s="310"/>
      <c r="C116" s="310"/>
      <c r="D116" s="311"/>
      <c r="E116" s="311"/>
      <c r="F116" s="311"/>
      <c r="G116" s="311"/>
      <c r="H116" s="311"/>
      <c r="I116" s="311"/>
      <c r="J116" s="311"/>
      <c r="K116" s="311"/>
      <c r="L116" s="311"/>
      <c r="M116" s="311"/>
      <c r="N116" s="311"/>
      <c r="O116" s="311"/>
      <c r="P116" s="311"/>
      <c r="Q116" s="311"/>
      <c r="R116" s="311"/>
      <c r="S116" s="311"/>
      <c r="T116" s="311"/>
      <c r="U116" s="311"/>
      <c r="V116" s="311"/>
      <c r="W116" s="311"/>
      <c r="X116" s="311"/>
      <c r="Y116" s="312"/>
      <c r="Z116" s="312"/>
      <c r="AA116" s="339"/>
    </row>
    <row r="117" spans="1:27">
      <c r="A117" s="310"/>
      <c r="B117" s="310"/>
      <c r="C117" s="310"/>
      <c r="D117" s="311"/>
      <c r="E117" s="311"/>
      <c r="F117" s="311"/>
      <c r="G117" s="311"/>
      <c r="H117" s="311"/>
      <c r="I117" s="311"/>
      <c r="J117" s="311"/>
      <c r="K117" s="311"/>
      <c r="L117" s="311"/>
      <c r="M117" s="311"/>
      <c r="N117" s="311"/>
      <c r="O117" s="311"/>
      <c r="P117" s="311"/>
      <c r="Q117" s="311"/>
      <c r="R117" s="311"/>
      <c r="S117" s="311"/>
      <c r="T117" s="311"/>
      <c r="U117" s="311"/>
      <c r="V117" s="311"/>
      <c r="W117" s="311"/>
      <c r="X117" s="311"/>
      <c r="Y117" s="312"/>
      <c r="Z117" s="312"/>
      <c r="AA117" s="339"/>
    </row>
    <row r="118" spans="1:27">
      <c r="A118" s="310"/>
      <c r="B118" s="310"/>
      <c r="C118" s="310"/>
      <c r="D118" s="311"/>
      <c r="E118" s="311"/>
      <c r="F118" s="311"/>
      <c r="G118" s="311"/>
      <c r="H118" s="311"/>
      <c r="I118" s="311"/>
      <c r="J118" s="311"/>
      <c r="K118" s="311"/>
      <c r="L118" s="311"/>
      <c r="M118" s="311"/>
      <c r="N118" s="311"/>
      <c r="O118" s="311"/>
      <c r="P118" s="311"/>
      <c r="Q118" s="311"/>
      <c r="R118" s="311"/>
      <c r="S118" s="311"/>
      <c r="T118" s="311"/>
      <c r="U118" s="311"/>
      <c r="V118" s="311"/>
      <c r="W118" s="311"/>
      <c r="X118" s="311"/>
      <c r="Y118" s="339"/>
      <c r="Z118" s="339"/>
      <c r="AA118" s="339"/>
    </row>
    <row r="119" spans="1:27">
      <c r="A119" s="337"/>
      <c r="B119" s="337"/>
      <c r="C119" s="337"/>
      <c r="D119" s="311"/>
      <c r="E119" s="311"/>
      <c r="F119" s="311"/>
      <c r="G119" s="311"/>
      <c r="H119" s="311"/>
      <c r="I119" s="311"/>
      <c r="J119" s="311"/>
      <c r="K119" s="311"/>
      <c r="L119" s="311"/>
      <c r="M119" s="311"/>
      <c r="N119" s="311"/>
      <c r="O119" s="311"/>
      <c r="P119" s="311"/>
      <c r="Q119" s="311"/>
      <c r="R119" s="311"/>
      <c r="S119" s="311"/>
      <c r="T119" s="311"/>
      <c r="U119" s="311"/>
      <c r="V119" s="311"/>
      <c r="W119" s="311"/>
      <c r="X119" s="311"/>
      <c r="Y119" s="339"/>
      <c r="Z119" s="339"/>
      <c r="AA119" s="339"/>
    </row>
    <row r="120" spans="1:27">
      <c r="A120" s="341"/>
      <c r="B120" s="341"/>
      <c r="C120" s="341"/>
      <c r="D120" s="304"/>
      <c r="E120" s="304"/>
      <c r="F120" s="304"/>
      <c r="G120" s="304"/>
      <c r="H120" s="304"/>
      <c r="I120" s="304"/>
      <c r="J120" s="304"/>
      <c r="K120" s="304"/>
      <c r="L120" s="304"/>
      <c r="M120" s="304"/>
      <c r="N120" s="304"/>
      <c r="O120" s="304"/>
      <c r="P120" s="304"/>
      <c r="Q120" s="304"/>
      <c r="R120" s="304"/>
      <c r="Y120" s="312"/>
      <c r="Z120" s="312"/>
      <c r="AA120" s="312"/>
    </row>
    <row r="121" spans="1:27">
      <c r="A121" s="340"/>
      <c r="B121" s="341"/>
      <c r="C121" s="341"/>
      <c r="D121" s="304"/>
      <c r="E121" s="304"/>
      <c r="F121" s="304"/>
      <c r="G121" s="304"/>
      <c r="H121" s="304"/>
      <c r="I121" s="304"/>
      <c r="J121" s="304"/>
      <c r="K121" s="304"/>
      <c r="L121" s="304"/>
      <c r="M121" s="304"/>
      <c r="N121" s="304"/>
      <c r="O121" s="304"/>
      <c r="P121" s="304"/>
      <c r="Q121" s="304"/>
      <c r="R121" s="304"/>
      <c r="Y121" s="312"/>
      <c r="Z121" s="312"/>
      <c r="AA121" s="312"/>
    </row>
    <row r="122" spans="1:27" s="311" customFormat="1">
      <c r="A122" s="336"/>
      <c r="B122" s="310"/>
      <c r="C122" s="310"/>
      <c r="Y122" s="312"/>
      <c r="Z122" s="312"/>
      <c r="AA122" s="312"/>
    </row>
    <row r="123" spans="1:27" s="311" customFormat="1">
      <c r="A123" s="336"/>
      <c r="B123" s="310"/>
      <c r="C123" s="310"/>
      <c r="Y123" s="312"/>
      <c r="Z123" s="312"/>
      <c r="AA123" s="312"/>
    </row>
    <row r="124" spans="1:27" s="311" customFormat="1">
      <c r="A124" s="336"/>
      <c r="B124" s="310"/>
      <c r="C124" s="310"/>
      <c r="Y124" s="312"/>
      <c r="Z124" s="312"/>
      <c r="AA124" s="312"/>
    </row>
    <row r="125" spans="1:27" s="311" customFormat="1">
      <c r="A125" s="336"/>
      <c r="B125" s="310"/>
      <c r="C125" s="310"/>
      <c r="Y125" s="312"/>
      <c r="Z125" s="312"/>
      <c r="AA125" s="312"/>
    </row>
    <row r="126" spans="1:27" s="311" customFormat="1">
      <c r="A126" s="336"/>
      <c r="B126" s="310"/>
      <c r="C126" s="310"/>
      <c r="Y126" s="312"/>
      <c r="Z126" s="312"/>
      <c r="AA126" s="312"/>
    </row>
    <row r="127" spans="1:27" s="311" customFormat="1">
      <c r="A127" s="336"/>
      <c r="B127" s="337"/>
      <c r="C127" s="337"/>
      <c r="Y127" s="339"/>
      <c r="Z127" s="339"/>
      <c r="AA127" s="339"/>
    </row>
    <row r="128" spans="1:27" s="311" customFormat="1">
      <c r="A128" s="310"/>
      <c r="B128" s="336"/>
      <c r="C128" s="336"/>
      <c r="Y128" s="339"/>
      <c r="Z128" s="339"/>
      <c r="AA128" s="339"/>
    </row>
    <row r="129" spans="1:27">
      <c r="A129" s="340"/>
      <c r="B129" s="341"/>
      <c r="C129" s="341"/>
      <c r="D129" s="304"/>
      <c r="E129" s="304"/>
      <c r="F129" s="304"/>
      <c r="G129" s="304"/>
      <c r="H129" s="304"/>
      <c r="I129" s="304"/>
      <c r="J129" s="304"/>
      <c r="K129" s="304"/>
      <c r="L129" s="304"/>
      <c r="M129" s="304"/>
      <c r="N129" s="304"/>
      <c r="O129" s="304"/>
      <c r="P129" s="304"/>
      <c r="Q129" s="304"/>
      <c r="R129" s="304"/>
      <c r="Y129" s="339"/>
      <c r="Z129" s="339"/>
      <c r="AA129" s="339"/>
    </row>
    <row r="130" spans="1:27">
      <c r="A130" s="341"/>
      <c r="B130" s="341"/>
      <c r="C130" s="341"/>
      <c r="D130" s="304"/>
      <c r="E130" s="304"/>
      <c r="F130" s="304"/>
      <c r="G130" s="304"/>
      <c r="H130" s="304"/>
      <c r="I130" s="304"/>
      <c r="J130" s="304"/>
      <c r="K130" s="304"/>
      <c r="L130" s="304"/>
      <c r="M130" s="304"/>
      <c r="N130" s="304"/>
      <c r="O130" s="304"/>
      <c r="P130" s="304"/>
      <c r="Q130" s="304"/>
      <c r="R130" s="304"/>
      <c r="Y130" s="339"/>
      <c r="Z130" s="339"/>
      <c r="AA130" s="339"/>
    </row>
    <row r="131" spans="1:27">
      <c r="A131" s="341"/>
      <c r="B131" s="341"/>
      <c r="C131" s="341"/>
      <c r="D131" s="304"/>
      <c r="E131" s="304"/>
      <c r="F131" s="304"/>
      <c r="G131" s="304"/>
      <c r="H131" s="304"/>
      <c r="I131" s="304"/>
      <c r="J131" s="304"/>
      <c r="K131" s="304"/>
      <c r="L131" s="304"/>
      <c r="M131" s="304"/>
      <c r="N131" s="304"/>
      <c r="O131" s="304"/>
      <c r="P131" s="304"/>
      <c r="Q131" s="304"/>
      <c r="R131" s="304"/>
      <c r="Y131" s="339"/>
      <c r="Z131" s="339"/>
      <c r="AA131" s="339"/>
    </row>
    <row r="132" spans="1:27">
      <c r="A132" s="340"/>
      <c r="B132" s="341"/>
      <c r="C132" s="341"/>
      <c r="D132" s="304"/>
      <c r="E132" s="304"/>
      <c r="F132" s="304"/>
      <c r="G132" s="304"/>
      <c r="H132" s="304"/>
      <c r="I132" s="304"/>
      <c r="J132" s="304"/>
      <c r="K132" s="304"/>
      <c r="L132" s="304"/>
      <c r="M132" s="304"/>
      <c r="N132" s="304"/>
      <c r="O132" s="304"/>
      <c r="P132" s="304"/>
      <c r="Q132" s="304"/>
      <c r="R132" s="304"/>
      <c r="Y132" s="339"/>
      <c r="Z132" s="339"/>
      <c r="AA132" s="339"/>
    </row>
    <row r="133" spans="1:27">
      <c r="A133" s="310"/>
      <c r="B133" s="310"/>
      <c r="C133" s="336"/>
      <c r="D133" s="311"/>
      <c r="E133" s="311"/>
      <c r="F133" s="311"/>
      <c r="G133" s="311"/>
      <c r="H133" s="311"/>
      <c r="I133" s="311"/>
      <c r="J133" s="311"/>
      <c r="K133" s="311"/>
      <c r="L133" s="311"/>
      <c r="M133" s="311"/>
      <c r="N133" s="311"/>
      <c r="O133" s="311"/>
      <c r="P133" s="311"/>
      <c r="Q133" s="311"/>
      <c r="R133" s="311"/>
      <c r="S133" s="311"/>
      <c r="T133" s="311"/>
      <c r="U133" s="311"/>
      <c r="V133" s="311"/>
      <c r="W133" s="311"/>
      <c r="X133" s="311"/>
      <c r="Y133" s="339"/>
      <c r="Z133" s="339"/>
      <c r="AA133" s="339"/>
    </row>
    <row r="134" spans="1:27">
      <c r="A134" s="310"/>
      <c r="B134" s="310"/>
      <c r="C134" s="336"/>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39"/>
      <c r="Z134" s="339"/>
      <c r="AA134" s="339"/>
    </row>
    <row r="135" spans="1:27">
      <c r="A135" s="310"/>
      <c r="B135" s="310"/>
      <c r="C135" s="336"/>
      <c r="D135" s="311"/>
      <c r="E135" s="311"/>
      <c r="F135" s="311"/>
      <c r="G135" s="311"/>
      <c r="H135" s="311"/>
      <c r="I135" s="311"/>
      <c r="J135" s="311"/>
      <c r="K135" s="311"/>
      <c r="L135" s="311"/>
      <c r="M135" s="311"/>
      <c r="N135" s="311"/>
      <c r="O135" s="311"/>
      <c r="P135" s="311"/>
      <c r="Q135" s="311"/>
      <c r="R135" s="311"/>
      <c r="S135" s="311"/>
      <c r="T135" s="311"/>
      <c r="U135" s="311"/>
      <c r="V135" s="311"/>
      <c r="W135" s="311"/>
      <c r="X135" s="311"/>
      <c r="Y135" s="339"/>
      <c r="Z135" s="339"/>
      <c r="AA135" s="339"/>
    </row>
    <row r="136" spans="1:27">
      <c r="A136" s="310"/>
      <c r="B136" s="310"/>
      <c r="C136" s="336"/>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39"/>
      <c r="Z136" s="339"/>
      <c r="AA136" s="339"/>
    </row>
    <row r="137" spans="1:27">
      <c r="A137" s="310"/>
      <c r="B137" s="310"/>
      <c r="C137" s="336"/>
      <c r="D137" s="311"/>
      <c r="E137" s="311"/>
      <c r="F137" s="311"/>
      <c r="G137" s="311"/>
      <c r="H137" s="311"/>
      <c r="I137" s="311"/>
      <c r="J137" s="311"/>
      <c r="K137" s="311"/>
      <c r="L137" s="311"/>
      <c r="M137" s="311"/>
      <c r="N137" s="311"/>
      <c r="O137" s="311"/>
      <c r="P137" s="311"/>
      <c r="Q137" s="311"/>
      <c r="R137" s="311"/>
      <c r="S137" s="311"/>
      <c r="T137" s="311"/>
      <c r="U137" s="311"/>
      <c r="V137" s="311"/>
      <c r="W137" s="311"/>
      <c r="X137" s="311"/>
      <c r="Y137" s="339"/>
      <c r="Z137" s="339"/>
      <c r="AA137" s="339"/>
    </row>
    <row r="138" spans="1:27">
      <c r="A138" s="310"/>
      <c r="B138" s="310"/>
      <c r="C138" s="336"/>
      <c r="D138" s="311"/>
      <c r="E138" s="311"/>
      <c r="F138" s="311"/>
      <c r="G138" s="311"/>
      <c r="H138" s="311"/>
      <c r="I138" s="311"/>
      <c r="J138" s="311"/>
      <c r="K138" s="311"/>
      <c r="L138" s="311"/>
      <c r="M138" s="311"/>
      <c r="N138" s="311"/>
      <c r="O138" s="311"/>
      <c r="P138" s="311"/>
      <c r="Q138" s="311"/>
      <c r="R138" s="311"/>
      <c r="S138" s="311"/>
      <c r="T138" s="311"/>
      <c r="U138" s="311"/>
      <c r="V138" s="311"/>
      <c r="W138" s="311"/>
      <c r="X138" s="311"/>
      <c r="Y138" s="339"/>
      <c r="Z138" s="339"/>
      <c r="AA138" s="339"/>
    </row>
    <row r="139" spans="1:27">
      <c r="A139" s="310"/>
      <c r="B139" s="310"/>
      <c r="C139" s="336"/>
      <c r="D139" s="311"/>
      <c r="E139" s="311"/>
      <c r="F139" s="311"/>
      <c r="G139" s="311"/>
      <c r="H139" s="311"/>
      <c r="I139" s="311"/>
      <c r="J139" s="311"/>
      <c r="K139" s="311"/>
      <c r="L139" s="311"/>
      <c r="M139" s="311"/>
      <c r="N139" s="311"/>
      <c r="O139" s="311"/>
      <c r="P139" s="311"/>
      <c r="Q139" s="311"/>
      <c r="R139" s="311"/>
      <c r="S139" s="311"/>
      <c r="T139" s="311"/>
      <c r="U139" s="311"/>
      <c r="V139" s="311"/>
      <c r="W139" s="311"/>
      <c r="X139" s="311"/>
      <c r="Y139" s="339"/>
      <c r="Z139" s="339"/>
      <c r="AA139" s="339"/>
    </row>
    <row r="140" spans="1:27">
      <c r="A140" s="310"/>
      <c r="B140" s="310"/>
      <c r="C140" s="336"/>
      <c r="D140" s="311"/>
      <c r="E140" s="311"/>
      <c r="F140" s="311"/>
      <c r="G140" s="311"/>
      <c r="H140" s="311"/>
      <c r="I140" s="311"/>
      <c r="J140" s="311"/>
      <c r="K140" s="311"/>
      <c r="L140" s="311"/>
      <c r="M140" s="311"/>
      <c r="N140" s="311"/>
      <c r="O140" s="311"/>
      <c r="P140" s="311"/>
      <c r="Q140" s="311"/>
      <c r="R140" s="311"/>
      <c r="S140" s="311"/>
      <c r="T140" s="311"/>
      <c r="U140" s="311"/>
      <c r="V140" s="311"/>
      <c r="W140" s="311"/>
      <c r="X140" s="311"/>
      <c r="Y140" s="339"/>
      <c r="Z140" s="339"/>
      <c r="AA140" s="339"/>
    </row>
    <row r="141" spans="1:27">
      <c r="A141" s="310"/>
      <c r="B141" s="310"/>
      <c r="C141" s="336"/>
      <c r="D141" s="311"/>
      <c r="E141" s="311"/>
      <c r="F141" s="311"/>
      <c r="G141" s="311"/>
      <c r="H141" s="311"/>
      <c r="I141" s="311"/>
      <c r="J141" s="311"/>
      <c r="K141" s="311"/>
      <c r="L141" s="311"/>
      <c r="M141" s="311"/>
      <c r="N141" s="311"/>
      <c r="O141" s="311"/>
      <c r="P141" s="311"/>
      <c r="Q141" s="311"/>
      <c r="R141" s="311"/>
      <c r="S141" s="311"/>
      <c r="T141" s="311"/>
      <c r="U141" s="311"/>
      <c r="V141" s="311"/>
      <c r="W141" s="311"/>
      <c r="X141" s="311"/>
      <c r="Y141" s="339"/>
      <c r="Z141" s="339"/>
      <c r="AA141" s="339"/>
    </row>
    <row r="142" spans="1:27">
      <c r="A142" s="310"/>
      <c r="B142" s="310"/>
      <c r="C142" s="336"/>
      <c r="D142" s="311"/>
      <c r="E142" s="311"/>
      <c r="F142" s="311"/>
      <c r="G142" s="311"/>
      <c r="H142" s="311"/>
      <c r="I142" s="311"/>
      <c r="J142" s="311"/>
      <c r="K142" s="311"/>
      <c r="L142" s="311"/>
      <c r="M142" s="311"/>
      <c r="N142" s="311"/>
      <c r="O142" s="311"/>
      <c r="P142" s="311"/>
      <c r="Q142" s="311"/>
      <c r="R142" s="311"/>
      <c r="S142" s="311"/>
      <c r="T142" s="311"/>
      <c r="U142" s="311"/>
      <c r="V142" s="311"/>
      <c r="W142" s="311"/>
      <c r="X142" s="311"/>
    </row>
    <row r="143" spans="1:27">
      <c r="A143" s="310"/>
      <c r="B143" s="310"/>
      <c r="C143" s="336"/>
      <c r="D143" s="311"/>
      <c r="E143" s="311"/>
      <c r="F143" s="311"/>
      <c r="G143" s="311"/>
      <c r="H143" s="311"/>
      <c r="I143" s="311"/>
      <c r="J143" s="311"/>
      <c r="K143" s="311"/>
      <c r="L143" s="311"/>
      <c r="M143" s="311"/>
      <c r="N143" s="311"/>
      <c r="O143" s="311"/>
      <c r="P143" s="311"/>
      <c r="Q143" s="311"/>
      <c r="R143" s="311"/>
      <c r="S143" s="311"/>
      <c r="T143" s="311"/>
      <c r="U143" s="311"/>
      <c r="V143" s="311"/>
      <c r="W143" s="311"/>
      <c r="X143" s="311"/>
    </row>
    <row r="144" spans="1:27">
      <c r="A144" s="310"/>
      <c r="B144" s="310"/>
      <c r="C144" s="336"/>
      <c r="D144" s="311"/>
      <c r="E144" s="311"/>
      <c r="F144" s="311"/>
      <c r="G144" s="311"/>
      <c r="H144" s="311"/>
      <c r="I144" s="311"/>
      <c r="J144" s="311"/>
      <c r="K144" s="311"/>
      <c r="L144" s="311"/>
      <c r="M144" s="311"/>
      <c r="N144" s="311"/>
      <c r="O144" s="311"/>
      <c r="P144" s="311"/>
      <c r="Q144" s="311"/>
      <c r="R144" s="311"/>
      <c r="S144" s="311"/>
      <c r="T144" s="311"/>
      <c r="U144" s="311"/>
      <c r="V144" s="311"/>
      <c r="W144" s="311"/>
      <c r="X144" s="311"/>
    </row>
    <row r="145" spans="1:27">
      <c r="A145" s="310"/>
      <c r="B145" s="310"/>
      <c r="C145" s="336"/>
      <c r="D145" s="311"/>
      <c r="E145" s="311"/>
      <c r="F145" s="311"/>
      <c r="G145" s="311"/>
      <c r="H145" s="311"/>
      <c r="I145" s="311"/>
      <c r="J145" s="311"/>
      <c r="K145" s="311"/>
      <c r="L145" s="311"/>
      <c r="M145" s="311"/>
      <c r="N145" s="311"/>
      <c r="O145" s="311"/>
      <c r="P145" s="311"/>
      <c r="Q145" s="311"/>
      <c r="R145" s="311"/>
      <c r="S145" s="311"/>
      <c r="T145" s="311"/>
      <c r="U145" s="311"/>
      <c r="V145" s="311"/>
      <c r="W145" s="311"/>
      <c r="X145" s="311"/>
      <c r="Y145" s="344"/>
      <c r="Z145" s="344"/>
      <c r="AA145" s="344"/>
    </row>
    <row r="146" spans="1:27">
      <c r="A146" s="310"/>
      <c r="B146" s="310"/>
      <c r="C146" s="336"/>
      <c r="D146" s="311"/>
      <c r="E146" s="311"/>
      <c r="F146" s="311"/>
      <c r="G146" s="311"/>
      <c r="H146" s="311"/>
      <c r="I146" s="311"/>
      <c r="J146" s="311"/>
      <c r="K146" s="311"/>
      <c r="L146" s="311"/>
      <c r="M146" s="311"/>
      <c r="N146" s="311"/>
      <c r="O146" s="311"/>
      <c r="P146" s="311"/>
      <c r="Q146" s="311"/>
      <c r="R146" s="311"/>
      <c r="S146" s="311"/>
      <c r="T146" s="311"/>
      <c r="U146" s="311"/>
      <c r="V146" s="311"/>
      <c r="W146" s="311"/>
      <c r="X146" s="311"/>
      <c r="Y146" s="344"/>
      <c r="Z146" s="344"/>
      <c r="AA146" s="344"/>
    </row>
    <row r="147" spans="1:27" s="345" customFormat="1">
      <c r="A147" s="310"/>
      <c r="B147" s="336"/>
      <c r="C147" s="336"/>
      <c r="D147" s="336"/>
      <c r="E147" s="336"/>
      <c r="F147" s="336"/>
      <c r="G147" s="336"/>
      <c r="Y147" s="344"/>
      <c r="Z147" s="344"/>
      <c r="AA147" s="344"/>
    </row>
    <row r="148" spans="1:27" s="345" customFormat="1">
      <c r="A148" s="310"/>
      <c r="B148" s="336"/>
      <c r="C148" s="336"/>
      <c r="D148" s="336"/>
      <c r="E148" s="336"/>
      <c r="F148" s="336"/>
      <c r="G148" s="336"/>
      <c r="Y148" s="344"/>
      <c r="Z148" s="344"/>
      <c r="AA148" s="344"/>
    </row>
    <row r="149" spans="1:27" s="345" customFormat="1">
      <c r="A149" s="336"/>
      <c r="B149" s="336"/>
      <c r="C149" s="336"/>
      <c r="D149" s="336"/>
      <c r="E149" s="336"/>
      <c r="F149" s="336"/>
      <c r="G149" s="336"/>
      <c r="Y149" s="344"/>
      <c r="Z149" s="344"/>
      <c r="AA149" s="344"/>
    </row>
    <row r="150" spans="1:27" s="345" customFormat="1">
      <c r="A150" s="338"/>
      <c r="B150" s="336"/>
      <c r="C150" s="336"/>
      <c r="D150" s="336"/>
      <c r="E150" s="336"/>
      <c r="F150" s="336"/>
      <c r="G150" s="336"/>
      <c r="Y150" s="344"/>
      <c r="Z150" s="344"/>
      <c r="AA150" s="344"/>
    </row>
    <row r="151" spans="1:27" s="345" customFormat="1">
      <c r="A151" s="346"/>
      <c r="B151" s="346"/>
      <c r="C151" s="346"/>
      <c r="D151" s="346"/>
      <c r="E151" s="346"/>
      <c r="F151" s="346"/>
      <c r="G151" s="336"/>
      <c r="Y151" s="344"/>
      <c r="Z151" s="344"/>
      <c r="AA151" s="344"/>
    </row>
    <row r="152" spans="1:27" s="345" customFormat="1">
      <c r="A152" s="337"/>
      <c r="B152" s="346"/>
      <c r="C152" s="346"/>
      <c r="D152" s="337"/>
      <c r="E152" s="337"/>
      <c r="F152" s="337"/>
      <c r="G152" s="336"/>
      <c r="Y152" s="344"/>
      <c r="Z152" s="344"/>
      <c r="AA152" s="344"/>
    </row>
    <row r="153" spans="1:27" s="345" customFormat="1">
      <c r="A153" s="337"/>
      <c r="B153" s="337"/>
      <c r="C153" s="337"/>
      <c r="D153" s="337"/>
      <c r="E153" s="337"/>
      <c r="F153" s="337"/>
      <c r="G153" s="336"/>
      <c r="Y153" s="344"/>
      <c r="Z153" s="344"/>
      <c r="AA153" s="344"/>
    </row>
    <row r="154" spans="1:27" s="345" customFormat="1">
      <c r="A154" s="310"/>
      <c r="B154" s="336"/>
      <c r="C154" s="336"/>
      <c r="D154" s="336"/>
      <c r="E154" s="336"/>
      <c r="F154" s="336"/>
      <c r="G154" s="336"/>
      <c r="Y154" s="344"/>
      <c r="Z154" s="344"/>
      <c r="AA154" s="344"/>
    </row>
    <row r="155" spans="1:27" s="345" customFormat="1">
      <c r="A155" s="336"/>
      <c r="B155" s="336"/>
      <c r="C155" s="336"/>
      <c r="D155" s="336"/>
      <c r="E155" s="336"/>
      <c r="F155" s="336"/>
      <c r="G155" s="336"/>
      <c r="Y155" s="344"/>
      <c r="Z155" s="344"/>
      <c r="AA155" s="344"/>
    </row>
    <row r="156" spans="1:27" s="345" customFormat="1">
      <c r="A156" s="310"/>
      <c r="B156" s="336"/>
      <c r="C156" s="336"/>
      <c r="D156" s="336"/>
      <c r="E156" s="336"/>
      <c r="F156" s="336"/>
      <c r="G156" s="336"/>
      <c r="Y156" s="344"/>
      <c r="Z156" s="344"/>
      <c r="AA156" s="344"/>
    </row>
    <row r="157" spans="1:27" s="345" customFormat="1">
      <c r="A157" s="346"/>
      <c r="B157" s="346"/>
      <c r="C157" s="346"/>
      <c r="D157" s="346"/>
      <c r="E157" s="346"/>
      <c r="F157" s="346"/>
      <c r="G157" s="336"/>
      <c r="Y157" s="344"/>
      <c r="Z157" s="344"/>
      <c r="AA157" s="344"/>
    </row>
    <row r="158" spans="1:27" s="345" customFormat="1">
      <c r="A158" s="337"/>
      <c r="B158" s="337"/>
      <c r="C158" s="337"/>
      <c r="D158" s="337"/>
      <c r="E158" s="337"/>
      <c r="F158" s="337"/>
      <c r="G158" s="336"/>
      <c r="Y158" s="344"/>
      <c r="Z158" s="344"/>
      <c r="AA158" s="344"/>
    </row>
    <row r="159" spans="1:27" s="345" customFormat="1">
      <c r="A159" s="346"/>
      <c r="B159" s="346"/>
      <c r="C159" s="346"/>
      <c r="D159" s="346"/>
      <c r="E159" s="346"/>
      <c r="F159" s="346"/>
      <c r="G159" s="336"/>
      <c r="Y159" s="344"/>
      <c r="Z159" s="344"/>
      <c r="AA159" s="344"/>
    </row>
    <row r="160" spans="1:27" s="345" customFormat="1">
      <c r="A160" s="346"/>
      <c r="B160" s="337"/>
      <c r="C160" s="337"/>
      <c r="D160" s="337"/>
      <c r="E160" s="337"/>
      <c r="F160" s="337"/>
      <c r="G160" s="336"/>
      <c r="Y160" s="344"/>
      <c r="Z160" s="344"/>
      <c r="AA160" s="344"/>
    </row>
    <row r="161" spans="1:27" s="345" customFormat="1">
      <c r="A161" s="337"/>
      <c r="B161" s="337"/>
      <c r="C161" s="337"/>
      <c r="D161" s="337"/>
      <c r="E161" s="337"/>
      <c r="F161" s="337"/>
      <c r="G161" s="336"/>
      <c r="Y161" s="344"/>
      <c r="Z161" s="344"/>
      <c r="AA161" s="344"/>
    </row>
    <row r="162" spans="1:27" s="345" customFormat="1">
      <c r="A162" s="310"/>
      <c r="B162" s="336"/>
      <c r="C162" s="336"/>
      <c r="D162" s="336"/>
      <c r="E162" s="336"/>
      <c r="F162" s="336"/>
      <c r="G162" s="336"/>
      <c r="Y162" s="344"/>
      <c r="Z162" s="344"/>
      <c r="AA162" s="344"/>
    </row>
    <row r="163" spans="1:27" s="345" customFormat="1">
      <c r="A163" s="336"/>
      <c r="B163" s="336"/>
      <c r="C163" s="336"/>
      <c r="D163" s="336"/>
      <c r="E163" s="336"/>
      <c r="F163" s="336"/>
      <c r="G163" s="336"/>
      <c r="Y163" s="344"/>
      <c r="Z163" s="344"/>
      <c r="AA163" s="344"/>
    </row>
    <row r="164" spans="1:27" s="345" customFormat="1">
      <c r="A164" s="310"/>
      <c r="B164" s="336"/>
      <c r="C164" s="336"/>
      <c r="D164" s="336"/>
      <c r="E164" s="336"/>
      <c r="F164" s="336"/>
      <c r="G164" s="336"/>
      <c r="Y164" s="344"/>
      <c r="Z164" s="344"/>
      <c r="AA164" s="344"/>
    </row>
    <row r="165" spans="1:27" s="345" customFormat="1">
      <c r="A165" s="336"/>
      <c r="B165" s="336"/>
      <c r="C165" s="336"/>
      <c r="D165" s="336"/>
      <c r="E165" s="336"/>
      <c r="F165" s="336"/>
      <c r="G165" s="336"/>
      <c r="Y165" s="344"/>
      <c r="Z165" s="344"/>
      <c r="AA165" s="344"/>
    </row>
    <row r="166" spans="1:27" s="345" customFormat="1">
      <c r="A166" s="347"/>
      <c r="B166" s="347"/>
      <c r="C166" s="347"/>
      <c r="D166" s="347"/>
      <c r="F166" s="347"/>
      <c r="G166" s="347"/>
      <c r="V166" s="347"/>
      <c r="Y166" s="344"/>
      <c r="Z166" s="344"/>
      <c r="AA166" s="344"/>
    </row>
    <row r="167" spans="1:27" s="345" customFormat="1">
      <c r="A167" s="337"/>
      <c r="B167" s="337"/>
      <c r="C167" s="337"/>
      <c r="D167" s="337"/>
      <c r="F167" s="337"/>
      <c r="G167" s="337"/>
      <c r="V167" s="337"/>
      <c r="Y167" s="344"/>
      <c r="Z167" s="344"/>
      <c r="AA167" s="344"/>
    </row>
    <row r="168" spans="1:27" s="345" customFormat="1">
      <c r="A168" s="347"/>
      <c r="B168" s="347"/>
      <c r="C168" s="347"/>
      <c r="D168" s="347"/>
      <c r="F168" s="347"/>
      <c r="G168" s="347"/>
      <c r="V168" s="347"/>
      <c r="Y168" s="344"/>
      <c r="Z168" s="344"/>
      <c r="AA168" s="344"/>
    </row>
    <row r="169" spans="1:27" s="345" customFormat="1">
      <c r="A169" s="337"/>
      <c r="B169" s="337"/>
      <c r="C169" s="347"/>
      <c r="D169" s="347"/>
      <c r="F169" s="337"/>
      <c r="G169" s="337"/>
      <c r="V169" s="337"/>
      <c r="Y169" s="344"/>
      <c r="Z169" s="344"/>
      <c r="AA169" s="344"/>
    </row>
    <row r="170" spans="1:27" s="345" customFormat="1">
      <c r="A170" s="337"/>
      <c r="B170" s="337"/>
      <c r="C170" s="337"/>
      <c r="D170" s="337"/>
      <c r="F170" s="337"/>
      <c r="G170" s="337"/>
      <c r="V170" s="337"/>
      <c r="Y170" s="344"/>
      <c r="Z170" s="344"/>
      <c r="AA170" s="344"/>
    </row>
    <row r="171" spans="1:27" s="345" customFormat="1">
      <c r="A171" s="347"/>
      <c r="B171" s="347"/>
      <c r="C171" s="347"/>
      <c r="D171" s="347"/>
      <c r="F171" s="347"/>
      <c r="G171" s="347"/>
      <c r="V171" s="347"/>
      <c r="Y171" s="344"/>
      <c r="Z171" s="344"/>
      <c r="AA171" s="344"/>
    </row>
    <row r="172" spans="1:27" s="345" customFormat="1">
      <c r="A172" s="337"/>
      <c r="B172" s="337"/>
      <c r="C172" s="337"/>
      <c r="D172" s="337"/>
      <c r="F172" s="337"/>
      <c r="G172" s="337"/>
      <c r="V172" s="337"/>
      <c r="Y172" s="344"/>
      <c r="Z172" s="344"/>
      <c r="AA172" s="344"/>
    </row>
    <row r="173" spans="1:27" s="345" customFormat="1">
      <c r="A173" s="347"/>
      <c r="B173" s="347"/>
      <c r="C173" s="347"/>
      <c r="D173" s="347"/>
      <c r="F173" s="347"/>
      <c r="G173" s="347"/>
      <c r="V173" s="347"/>
      <c r="Y173" s="344"/>
      <c r="Z173" s="344"/>
      <c r="AA173" s="344"/>
    </row>
    <row r="174" spans="1:27" s="345" customFormat="1">
      <c r="A174" s="337"/>
      <c r="B174" s="337"/>
      <c r="C174" s="347"/>
      <c r="D174" s="347"/>
      <c r="F174" s="337"/>
      <c r="G174" s="337"/>
      <c r="V174" s="337"/>
      <c r="Y174" s="344"/>
      <c r="Z174" s="344"/>
      <c r="AA174" s="344"/>
    </row>
    <row r="175" spans="1:27" s="345" customFormat="1">
      <c r="A175" s="337"/>
      <c r="B175" s="337"/>
      <c r="C175" s="337"/>
      <c r="D175" s="337"/>
      <c r="F175" s="337"/>
      <c r="G175" s="337"/>
      <c r="V175" s="337"/>
      <c r="Y175" s="344"/>
      <c r="Z175" s="344"/>
      <c r="AA175" s="344"/>
    </row>
    <row r="176" spans="1:27" s="345" customFormat="1">
      <c r="A176" s="347"/>
      <c r="B176" s="347"/>
      <c r="C176" s="347"/>
      <c r="D176" s="347"/>
      <c r="F176" s="347"/>
      <c r="G176" s="347"/>
      <c r="V176" s="347"/>
      <c r="Y176" s="344"/>
      <c r="Z176" s="344"/>
      <c r="AA176" s="344"/>
    </row>
    <row r="177" spans="1:27" s="345" customFormat="1">
      <c r="A177" s="337"/>
      <c r="B177" s="337"/>
      <c r="C177" s="347"/>
      <c r="D177" s="347"/>
      <c r="F177" s="337"/>
      <c r="G177" s="337"/>
      <c r="V177" s="337"/>
      <c r="Y177" s="344"/>
      <c r="Z177" s="344"/>
      <c r="AA177" s="344"/>
    </row>
    <row r="178" spans="1:27" s="345" customFormat="1">
      <c r="A178" s="337"/>
      <c r="B178" s="337"/>
      <c r="C178" s="337"/>
      <c r="D178" s="337"/>
      <c r="F178" s="337"/>
      <c r="G178" s="337"/>
      <c r="V178" s="337"/>
      <c r="Y178" s="344"/>
      <c r="Z178" s="344"/>
      <c r="AA178" s="344"/>
    </row>
    <row r="179" spans="1:27" s="345" customFormat="1">
      <c r="A179" s="347"/>
      <c r="B179" s="347"/>
      <c r="C179" s="347"/>
      <c r="D179" s="347"/>
      <c r="F179" s="347"/>
      <c r="G179" s="347"/>
      <c r="V179" s="347"/>
      <c r="Y179" s="344"/>
      <c r="Z179" s="344"/>
      <c r="AA179" s="344"/>
    </row>
    <row r="180" spans="1:27" s="345" customFormat="1">
      <c r="A180" s="337"/>
      <c r="B180" s="337"/>
      <c r="C180" s="337"/>
      <c r="D180" s="337"/>
      <c r="E180" s="337"/>
      <c r="F180" s="337"/>
      <c r="G180" s="337"/>
      <c r="Y180" s="344"/>
      <c r="Z180" s="344"/>
      <c r="AA180" s="344"/>
    </row>
    <row r="181" spans="1:27" s="345" customFormat="1">
      <c r="A181" s="310"/>
      <c r="B181" s="336"/>
      <c r="C181" s="336"/>
      <c r="D181" s="336"/>
      <c r="E181" s="336"/>
      <c r="F181" s="336"/>
      <c r="G181" s="336"/>
      <c r="Y181" s="344"/>
      <c r="Z181" s="344"/>
      <c r="AA181" s="344"/>
    </row>
    <row r="182" spans="1:27" s="345" customFormat="1">
      <c r="A182" s="336"/>
      <c r="B182" s="336"/>
      <c r="C182" s="336"/>
      <c r="D182" s="336"/>
      <c r="E182" s="336"/>
      <c r="F182" s="336"/>
      <c r="G182" s="336"/>
      <c r="Y182" s="344"/>
      <c r="Z182" s="344"/>
      <c r="AA182" s="344"/>
    </row>
    <row r="183" spans="1:27" s="345" customFormat="1">
      <c r="A183" s="338"/>
      <c r="B183" s="336"/>
      <c r="C183" s="336"/>
      <c r="D183" s="336"/>
      <c r="E183" s="336"/>
      <c r="F183" s="336"/>
      <c r="G183" s="336"/>
      <c r="Y183" s="344"/>
      <c r="Z183" s="344"/>
      <c r="AA183" s="344"/>
    </row>
    <row r="184" spans="1:27" s="345" customFormat="1">
      <c r="A184" s="310"/>
      <c r="B184" s="310"/>
      <c r="C184" s="310"/>
      <c r="D184" s="310"/>
      <c r="E184" s="310"/>
      <c r="F184" s="336"/>
      <c r="G184" s="336"/>
      <c r="Y184" s="344"/>
      <c r="Z184" s="344"/>
      <c r="AA184" s="344"/>
    </row>
    <row r="185" spans="1:27" s="345" customFormat="1">
      <c r="A185" s="337"/>
      <c r="B185" s="337"/>
      <c r="C185" s="310"/>
      <c r="D185" s="310"/>
      <c r="E185" s="337"/>
      <c r="F185" s="336"/>
      <c r="G185" s="336"/>
      <c r="Y185" s="344"/>
      <c r="Z185" s="344"/>
      <c r="AA185" s="344"/>
    </row>
    <row r="186" spans="1:27" s="345" customFormat="1">
      <c r="A186" s="337"/>
      <c r="B186" s="337"/>
      <c r="C186" s="337"/>
      <c r="D186" s="337"/>
      <c r="E186" s="337"/>
      <c r="F186" s="336"/>
      <c r="G186" s="336"/>
      <c r="Y186" s="344"/>
      <c r="Z186" s="344"/>
      <c r="AA186" s="344"/>
    </row>
    <row r="187" spans="1:27" s="345" customFormat="1">
      <c r="A187" s="337"/>
      <c r="B187" s="337"/>
      <c r="C187" s="310"/>
      <c r="D187" s="310"/>
      <c r="E187" s="310"/>
      <c r="F187" s="336"/>
      <c r="G187" s="336"/>
      <c r="Y187" s="344"/>
      <c r="Z187" s="344"/>
      <c r="AA187" s="344"/>
    </row>
    <row r="188" spans="1:27" s="345" customFormat="1">
      <c r="A188" s="337"/>
      <c r="B188" s="337"/>
      <c r="C188" s="338"/>
      <c r="D188" s="338"/>
      <c r="E188" s="338"/>
      <c r="F188" s="336"/>
      <c r="G188" s="336"/>
      <c r="Y188" s="344"/>
      <c r="Z188" s="344"/>
      <c r="AA188" s="344"/>
    </row>
    <row r="189" spans="1:27" s="345" customFormat="1">
      <c r="A189" s="337"/>
      <c r="B189" s="337"/>
      <c r="C189" s="337"/>
      <c r="D189" s="337"/>
      <c r="E189" s="337"/>
      <c r="F189" s="336"/>
      <c r="G189" s="336"/>
      <c r="Y189" s="344"/>
      <c r="Z189" s="344"/>
      <c r="AA189" s="344"/>
    </row>
    <row r="190" spans="1:27" s="345" customFormat="1">
      <c r="A190" s="310"/>
      <c r="B190" s="310"/>
      <c r="C190" s="310"/>
      <c r="D190" s="310"/>
      <c r="E190" s="310"/>
      <c r="F190" s="336"/>
      <c r="G190" s="336"/>
      <c r="Y190" s="344"/>
      <c r="Z190" s="344"/>
      <c r="AA190" s="344"/>
    </row>
    <row r="191" spans="1:27" s="345" customFormat="1">
      <c r="A191" s="337"/>
      <c r="B191" s="337"/>
      <c r="C191" s="310"/>
      <c r="D191" s="310"/>
      <c r="E191" s="337"/>
      <c r="F191" s="336"/>
      <c r="G191" s="336"/>
      <c r="Y191" s="344"/>
      <c r="Z191" s="344"/>
      <c r="AA191" s="344"/>
    </row>
    <row r="192" spans="1:27" s="345" customFormat="1">
      <c r="A192" s="337"/>
      <c r="B192" s="337"/>
      <c r="C192" s="337"/>
      <c r="D192" s="337"/>
      <c r="E192" s="337"/>
      <c r="F192" s="336"/>
      <c r="G192" s="336"/>
      <c r="Y192" s="344"/>
      <c r="Z192" s="344"/>
      <c r="AA192" s="344"/>
    </row>
    <row r="193" spans="1:27" s="345" customFormat="1">
      <c r="A193" s="310"/>
      <c r="B193" s="310"/>
      <c r="C193" s="310"/>
      <c r="D193" s="310"/>
      <c r="F193" s="336"/>
      <c r="G193" s="336"/>
      <c r="W193" s="310"/>
      <c r="Y193" s="344"/>
      <c r="Z193" s="344"/>
      <c r="AA193" s="344"/>
    </row>
    <row r="194" spans="1:27" s="345" customFormat="1">
      <c r="A194" s="337"/>
      <c r="B194" s="337"/>
      <c r="C194" s="310"/>
      <c r="D194" s="310"/>
      <c r="F194" s="336"/>
      <c r="G194" s="336"/>
      <c r="W194" s="337"/>
      <c r="Y194" s="344"/>
      <c r="Z194" s="344"/>
      <c r="AA194" s="344"/>
    </row>
    <row r="195" spans="1:27" s="345" customFormat="1">
      <c r="A195" s="337"/>
      <c r="B195" s="337"/>
      <c r="C195" s="310"/>
      <c r="D195" s="310"/>
      <c r="F195" s="336"/>
      <c r="G195" s="336"/>
      <c r="W195" s="337"/>
      <c r="Y195" s="344"/>
      <c r="Z195" s="344"/>
      <c r="AA195" s="344"/>
    </row>
    <row r="196" spans="1:27" s="345" customFormat="1">
      <c r="A196" s="337"/>
      <c r="B196" s="337"/>
      <c r="C196" s="337"/>
      <c r="D196" s="337"/>
      <c r="F196" s="336"/>
      <c r="G196" s="336"/>
      <c r="W196" s="337"/>
      <c r="Y196" s="344"/>
      <c r="Z196" s="344"/>
      <c r="AA196" s="344"/>
    </row>
    <row r="197" spans="1:27" s="345" customFormat="1">
      <c r="A197" s="310"/>
      <c r="B197" s="310"/>
      <c r="C197" s="310"/>
      <c r="D197" s="310"/>
      <c r="F197" s="336"/>
      <c r="G197" s="336"/>
      <c r="W197" s="310"/>
      <c r="Y197" s="344"/>
      <c r="Z197" s="344"/>
      <c r="AA197" s="344"/>
    </row>
    <row r="198" spans="1:27" s="345" customFormat="1">
      <c r="A198" s="337"/>
      <c r="B198" s="337"/>
      <c r="C198" s="310"/>
      <c r="D198" s="310"/>
      <c r="E198" s="337"/>
      <c r="F198" s="336"/>
      <c r="G198" s="336"/>
      <c r="Y198" s="343"/>
      <c r="Z198" s="343"/>
      <c r="AA198" s="343"/>
    </row>
    <row r="199" spans="1:27" s="345" customFormat="1">
      <c r="A199" s="337"/>
      <c r="B199" s="337"/>
      <c r="C199" s="337"/>
      <c r="D199" s="337"/>
      <c r="E199" s="337"/>
      <c r="F199" s="336"/>
      <c r="G199" s="336"/>
      <c r="Y199" s="343"/>
      <c r="Z199" s="343"/>
      <c r="AA199" s="343"/>
    </row>
  </sheetData>
  <mergeCells count="56">
    <mergeCell ref="B8:B14"/>
    <mergeCell ref="C9:X9"/>
    <mergeCell ref="Y9:AA9"/>
    <mergeCell ref="C10:X10"/>
    <mergeCell ref="C15:V16"/>
    <mergeCell ref="Y15:AA15"/>
    <mergeCell ref="Y16:AA16"/>
    <mergeCell ref="C7:AA8"/>
    <mergeCell ref="A1:AA1"/>
    <mergeCell ref="Y3:AA3"/>
    <mergeCell ref="B4:B6"/>
    <mergeCell ref="C4:X6"/>
    <mergeCell ref="Y4:AA6"/>
    <mergeCell ref="C18:X20"/>
    <mergeCell ref="Y18:AA20"/>
    <mergeCell ref="Y10:AA11"/>
    <mergeCell ref="C11:U11"/>
    <mergeCell ref="C12:X12"/>
    <mergeCell ref="Y12:AA12"/>
    <mergeCell ref="C13:X13"/>
    <mergeCell ref="Y13:AA13"/>
    <mergeCell ref="C14:V14"/>
    <mergeCell ref="Y14:AA14"/>
    <mergeCell ref="C21:X23"/>
    <mergeCell ref="Y21:AA23"/>
    <mergeCell ref="C24:X26"/>
    <mergeCell ref="Y24:AA26"/>
    <mergeCell ref="C27:X29"/>
    <mergeCell ref="Y27:AA29"/>
    <mergeCell ref="C48:AA50"/>
    <mergeCell ref="C30:X32"/>
    <mergeCell ref="Y30:AA32"/>
    <mergeCell ref="C33:X35"/>
    <mergeCell ref="Y33:AA35"/>
    <mergeCell ref="C36:X38"/>
    <mergeCell ref="Y36:AA38"/>
    <mergeCell ref="C39:X41"/>
    <mergeCell ref="Y39:AA41"/>
    <mergeCell ref="C42:X44"/>
    <mergeCell ref="Y42:AA44"/>
    <mergeCell ref="Y47:AA47"/>
    <mergeCell ref="B51:B54"/>
    <mergeCell ref="C51:X51"/>
    <mergeCell ref="Y51:AA51"/>
    <mergeCell ref="C52:X52"/>
    <mergeCell ref="Y52:AA52"/>
    <mergeCell ref="C53:X53"/>
    <mergeCell ref="Y53:AA53"/>
    <mergeCell ref="C54:X54"/>
    <mergeCell ref="Y54:AA54"/>
    <mergeCell ref="C55:AA57"/>
    <mergeCell ref="B58:B59"/>
    <mergeCell ref="C58:L58"/>
    <mergeCell ref="M58:AA58"/>
    <mergeCell ref="C59:L59"/>
    <mergeCell ref="M59:AA59"/>
  </mergeCells>
  <phoneticPr fontId="1"/>
  <printOptions horizontalCentered="1"/>
  <pageMargins left="0.39370078740157483" right="0.39370078740157483" top="0.70866141732283472" bottom="0.70866141732283472" header="0" footer="0"/>
  <pageSetup paperSize="9" fitToHeight="0" orientation="portrait" r:id="rId1"/>
  <headerFooter differentFirst="1" alignWithMargins="0">
    <oddHeader xml:space="preserve">&amp;R&amp;"ＭＳ Ｐゴシック,標準"&amp;9非常災害対策点検書
</oddHeader>
    <oddFooter>&amp;C&amp;P</oddFooter>
  </headerFooter>
  <rowBreaks count="1" manualBreakCount="1">
    <brk id="44"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F57"/>
  <sheetViews>
    <sheetView showGridLines="0" view="pageBreakPreview" zoomScale="75" zoomScaleNormal="55" zoomScaleSheetLayoutView="75" workbookViewId="0">
      <selection activeCell="B16" sqref="B16:O28"/>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679" t="s">
        <v>110</v>
      </c>
      <c r="AN1" s="679"/>
      <c r="AO1" s="679"/>
      <c r="AP1" s="679"/>
      <c r="AQ1" s="679"/>
      <c r="AR1" s="679"/>
      <c r="AS1" s="679"/>
      <c r="AT1" s="679"/>
      <c r="AU1" s="679"/>
      <c r="AV1" s="679"/>
      <c r="AW1" s="679"/>
      <c r="AX1" s="679"/>
      <c r="AY1" s="679"/>
      <c r="AZ1" s="679"/>
      <c r="BA1" s="679"/>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681">
        <v>3</v>
      </c>
      <c r="V2" s="681"/>
      <c r="W2" s="39" t="s">
        <v>16</v>
      </c>
      <c r="X2" s="680">
        <f>IF(U2=0,"",YEAR(DATE(2018+U2,1,1)))</f>
        <v>2021</v>
      </c>
      <c r="Y2" s="680"/>
      <c r="Z2" s="41" t="s">
        <v>20</v>
      </c>
      <c r="AA2" s="41" t="s">
        <v>21</v>
      </c>
      <c r="AB2" s="681">
        <v>4</v>
      </c>
      <c r="AC2" s="681"/>
      <c r="AD2" s="41" t="s">
        <v>22</v>
      </c>
      <c r="AE2" s="41"/>
      <c r="AF2" s="41"/>
      <c r="AG2" s="41"/>
      <c r="AH2" s="41"/>
      <c r="AI2" s="41"/>
      <c r="AJ2" s="40"/>
      <c r="AK2" s="39" t="s">
        <v>17</v>
      </c>
      <c r="AL2" s="39" t="s">
        <v>16</v>
      </c>
      <c r="AM2" s="681"/>
      <c r="AN2" s="681"/>
      <c r="AO2" s="681"/>
      <c r="AP2" s="681"/>
      <c r="AQ2" s="681"/>
      <c r="AR2" s="681"/>
      <c r="AS2" s="681"/>
      <c r="AT2" s="681"/>
      <c r="AU2" s="681"/>
      <c r="AV2" s="681"/>
      <c r="AW2" s="681"/>
      <c r="AX2" s="681"/>
      <c r="AY2" s="681"/>
      <c r="AZ2" s="681"/>
      <c r="BA2" s="681"/>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701" t="s">
        <v>99</v>
      </c>
      <c r="BA3" s="701"/>
      <c r="BB3" s="701"/>
      <c r="BC3" s="701"/>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701" t="s">
        <v>94</v>
      </c>
      <c r="BA4" s="701"/>
      <c r="BB4" s="701"/>
      <c r="BC4" s="701"/>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695">
        <v>40</v>
      </c>
      <c r="AW5" s="696"/>
      <c r="AX5" s="61" t="s">
        <v>23</v>
      </c>
      <c r="AY5" s="60"/>
      <c r="AZ5" s="695">
        <v>160</v>
      </c>
      <c r="BA5" s="696"/>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695">
        <v>100</v>
      </c>
      <c r="BA6" s="696"/>
      <c r="BB6" s="157"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699">
        <f>DAY(EOMONTH(DATE(X2,AB2,1),0))</f>
        <v>30</v>
      </c>
      <c r="BA7" s="700"/>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704" t="s">
        <v>26</v>
      </c>
      <c r="C9" s="708" t="s">
        <v>126</v>
      </c>
      <c r="D9" s="716"/>
      <c r="E9" s="707" t="s">
        <v>127</v>
      </c>
      <c r="F9" s="716"/>
      <c r="G9" s="707" t="s">
        <v>128</v>
      </c>
      <c r="H9" s="708"/>
      <c r="I9" s="708"/>
      <c r="J9" s="708"/>
      <c r="K9" s="716"/>
      <c r="L9" s="707" t="s">
        <v>129</v>
      </c>
      <c r="M9" s="708"/>
      <c r="N9" s="708"/>
      <c r="O9" s="709"/>
      <c r="P9" s="697" t="s">
        <v>130</v>
      </c>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87" t="str">
        <f>IF(AZ3="４週","(10)1～4週目の勤務時間数合計","(10)1か月の勤務時間数合計")</f>
        <v>(10)1～4週目の勤務時間数合計</v>
      </c>
      <c r="AV9" s="688"/>
      <c r="AW9" s="687" t="s">
        <v>131</v>
      </c>
      <c r="AX9" s="688"/>
      <c r="AY9" s="682" t="s">
        <v>132</v>
      </c>
      <c r="AZ9" s="682"/>
      <c r="BA9" s="682"/>
      <c r="BB9" s="682"/>
      <c r="BC9" s="682"/>
      <c r="BD9" s="682"/>
    </row>
    <row r="10" spans="1:57" ht="20.25" customHeight="1" thickBot="1">
      <c r="A10" s="71"/>
      <c r="B10" s="705"/>
      <c r="C10" s="711"/>
      <c r="D10" s="717"/>
      <c r="E10" s="710"/>
      <c r="F10" s="717"/>
      <c r="G10" s="710"/>
      <c r="H10" s="711"/>
      <c r="I10" s="711"/>
      <c r="J10" s="711"/>
      <c r="K10" s="717"/>
      <c r="L10" s="710"/>
      <c r="M10" s="711"/>
      <c r="N10" s="711"/>
      <c r="O10" s="712"/>
      <c r="P10" s="684" t="s">
        <v>10</v>
      </c>
      <c r="Q10" s="685"/>
      <c r="R10" s="685"/>
      <c r="S10" s="685"/>
      <c r="T10" s="685"/>
      <c r="U10" s="685"/>
      <c r="V10" s="686"/>
      <c r="W10" s="684" t="s">
        <v>11</v>
      </c>
      <c r="X10" s="685"/>
      <c r="Y10" s="685"/>
      <c r="Z10" s="685"/>
      <c r="AA10" s="685"/>
      <c r="AB10" s="685"/>
      <c r="AC10" s="686"/>
      <c r="AD10" s="684" t="s">
        <v>12</v>
      </c>
      <c r="AE10" s="685"/>
      <c r="AF10" s="685"/>
      <c r="AG10" s="685"/>
      <c r="AH10" s="685"/>
      <c r="AI10" s="685"/>
      <c r="AJ10" s="686"/>
      <c r="AK10" s="684" t="s">
        <v>13</v>
      </c>
      <c r="AL10" s="685"/>
      <c r="AM10" s="685"/>
      <c r="AN10" s="685"/>
      <c r="AO10" s="685"/>
      <c r="AP10" s="685"/>
      <c r="AQ10" s="686"/>
      <c r="AR10" s="684" t="s">
        <v>14</v>
      </c>
      <c r="AS10" s="685"/>
      <c r="AT10" s="686"/>
      <c r="AU10" s="689"/>
      <c r="AV10" s="690"/>
      <c r="AW10" s="689"/>
      <c r="AX10" s="690"/>
      <c r="AY10" s="682"/>
      <c r="AZ10" s="682"/>
      <c r="BA10" s="682"/>
      <c r="BB10" s="682"/>
      <c r="BC10" s="682"/>
      <c r="BD10" s="682"/>
    </row>
    <row r="11" spans="1:57" ht="20.25" customHeight="1" thickBot="1">
      <c r="A11" s="71"/>
      <c r="B11" s="705"/>
      <c r="C11" s="711"/>
      <c r="D11" s="717"/>
      <c r="E11" s="710"/>
      <c r="F11" s="717"/>
      <c r="G11" s="710"/>
      <c r="H11" s="711"/>
      <c r="I11" s="711"/>
      <c r="J11" s="711"/>
      <c r="K11" s="717"/>
      <c r="L11" s="710"/>
      <c r="M11" s="711"/>
      <c r="N11" s="711"/>
      <c r="O11" s="71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689"/>
      <c r="AV11" s="690"/>
      <c r="AW11" s="689"/>
      <c r="AX11" s="690"/>
      <c r="AY11" s="682"/>
      <c r="AZ11" s="682"/>
      <c r="BA11" s="682"/>
      <c r="BB11" s="682"/>
      <c r="BC11" s="682"/>
      <c r="BD11" s="682"/>
    </row>
    <row r="12" spans="1:57" ht="20.25" hidden="1" customHeight="1" thickBot="1">
      <c r="A12" s="71"/>
      <c r="B12" s="705"/>
      <c r="C12" s="711"/>
      <c r="D12" s="717"/>
      <c r="E12" s="710"/>
      <c r="F12" s="717"/>
      <c r="G12" s="710"/>
      <c r="H12" s="711"/>
      <c r="I12" s="711"/>
      <c r="J12" s="711"/>
      <c r="K12" s="717"/>
      <c r="L12" s="710"/>
      <c r="M12" s="711"/>
      <c r="N12" s="711"/>
      <c r="O12" s="71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691"/>
      <c r="AV12" s="692"/>
      <c r="AW12" s="691"/>
      <c r="AX12" s="692"/>
      <c r="AY12" s="683"/>
      <c r="AZ12" s="683"/>
      <c r="BA12" s="683"/>
      <c r="BB12" s="683"/>
      <c r="BC12" s="683"/>
      <c r="BD12" s="683"/>
    </row>
    <row r="13" spans="1:57" ht="20.25" customHeight="1" thickBot="1">
      <c r="A13" s="71"/>
      <c r="B13" s="706"/>
      <c r="C13" s="714"/>
      <c r="D13" s="718"/>
      <c r="E13" s="713"/>
      <c r="F13" s="718"/>
      <c r="G13" s="713"/>
      <c r="H13" s="714"/>
      <c r="I13" s="714"/>
      <c r="J13" s="714"/>
      <c r="K13" s="718"/>
      <c r="L13" s="713"/>
      <c r="M13" s="714"/>
      <c r="N13" s="714"/>
      <c r="O13" s="71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693"/>
      <c r="AV13" s="694"/>
      <c r="AW13" s="693"/>
      <c r="AX13" s="694"/>
      <c r="AY13" s="683"/>
      <c r="AZ13" s="683"/>
      <c r="BA13" s="683"/>
      <c r="BB13" s="683"/>
      <c r="BC13" s="683"/>
      <c r="BD13" s="683"/>
    </row>
    <row r="14" spans="1:57" ht="39.950000000000003" customHeight="1">
      <c r="A14" s="71"/>
      <c r="B14" s="85">
        <v>1</v>
      </c>
      <c r="C14" s="739"/>
      <c r="D14" s="740"/>
      <c r="E14" s="741"/>
      <c r="F14" s="742"/>
      <c r="G14" s="743"/>
      <c r="H14" s="744"/>
      <c r="I14" s="744"/>
      <c r="J14" s="744"/>
      <c r="K14" s="745"/>
      <c r="L14" s="746"/>
      <c r="M14" s="747"/>
      <c r="N14" s="747"/>
      <c r="O14" s="74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731">
        <f>IF($AZ$3="４週",SUM(P14:AQ14),IF($AZ$3="暦月",SUM(P14:AT14),""))</f>
        <v>0</v>
      </c>
      <c r="AV14" s="732"/>
      <c r="AW14" s="733">
        <f t="shared" ref="AW14:AW31" si="22">IF($AZ$3="４週",AU14/4,IF($AZ$3="暦月",AU14/($AZ$7/7),""))</f>
        <v>0</v>
      </c>
      <c r="AX14" s="734"/>
      <c r="AY14" s="765"/>
      <c r="AZ14" s="766"/>
      <c r="BA14" s="766"/>
      <c r="BB14" s="766"/>
      <c r="BC14" s="766"/>
      <c r="BD14" s="767"/>
    </row>
    <row r="15" spans="1:57" ht="39.950000000000003" customHeight="1">
      <c r="A15" s="71"/>
      <c r="B15" s="86">
        <f t="shared" ref="B15:B31" si="23">B14+1</f>
        <v>2</v>
      </c>
      <c r="C15" s="721"/>
      <c r="D15" s="722"/>
      <c r="E15" s="719"/>
      <c r="F15" s="720"/>
      <c r="G15" s="723"/>
      <c r="H15" s="724"/>
      <c r="I15" s="724"/>
      <c r="J15" s="724"/>
      <c r="K15" s="725"/>
      <c r="L15" s="726"/>
      <c r="M15" s="727"/>
      <c r="N15" s="727"/>
      <c r="O15" s="728"/>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702">
        <f>IF($AZ$3="４週",SUM(P15:AQ15),IF($AZ$3="暦月",SUM(P15:AT15),""))</f>
        <v>0</v>
      </c>
      <c r="AV15" s="703"/>
      <c r="AW15" s="729">
        <f t="shared" si="22"/>
        <v>0</v>
      </c>
      <c r="AX15" s="730"/>
      <c r="AY15" s="759"/>
      <c r="AZ15" s="760"/>
      <c r="BA15" s="760"/>
      <c r="BB15" s="760"/>
      <c r="BC15" s="760"/>
      <c r="BD15" s="761"/>
    </row>
    <row r="16" spans="1:57" ht="39.950000000000003" customHeight="1">
      <c r="A16" s="71"/>
      <c r="B16" s="86">
        <f t="shared" si="23"/>
        <v>3</v>
      </c>
      <c r="C16" s="721"/>
      <c r="D16" s="722"/>
      <c r="E16" s="719"/>
      <c r="F16" s="720"/>
      <c r="G16" s="723"/>
      <c r="H16" s="724"/>
      <c r="I16" s="724"/>
      <c r="J16" s="724"/>
      <c r="K16" s="725"/>
      <c r="L16" s="726"/>
      <c r="M16" s="727"/>
      <c r="N16" s="727"/>
      <c r="O16" s="728"/>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702">
        <f>IF($AZ$3="４週",SUM(P16:AQ16),IF($AZ$3="暦月",SUM(P16:AT16),""))</f>
        <v>0</v>
      </c>
      <c r="AV16" s="703"/>
      <c r="AW16" s="729">
        <f t="shared" si="22"/>
        <v>0</v>
      </c>
      <c r="AX16" s="730"/>
      <c r="AY16" s="759"/>
      <c r="AZ16" s="760"/>
      <c r="BA16" s="760"/>
      <c r="BB16" s="760"/>
      <c r="BC16" s="760"/>
      <c r="BD16" s="761"/>
    </row>
    <row r="17" spans="1:56" ht="39.950000000000003" customHeight="1">
      <c r="A17" s="71"/>
      <c r="B17" s="86">
        <f t="shared" si="23"/>
        <v>4</v>
      </c>
      <c r="C17" s="721"/>
      <c r="D17" s="722"/>
      <c r="E17" s="719"/>
      <c r="F17" s="720"/>
      <c r="G17" s="723"/>
      <c r="H17" s="724"/>
      <c r="I17" s="724"/>
      <c r="J17" s="724"/>
      <c r="K17" s="725"/>
      <c r="L17" s="726"/>
      <c r="M17" s="727"/>
      <c r="N17" s="727"/>
      <c r="O17" s="728"/>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702">
        <f>IF($AZ$3="４週",SUM(P17:AQ17),IF($AZ$3="暦月",SUM(P17:AT17),""))</f>
        <v>0</v>
      </c>
      <c r="AV17" s="703"/>
      <c r="AW17" s="729">
        <f t="shared" si="22"/>
        <v>0</v>
      </c>
      <c r="AX17" s="730"/>
      <c r="AY17" s="759"/>
      <c r="AZ17" s="760"/>
      <c r="BA17" s="760"/>
      <c r="BB17" s="760"/>
      <c r="BC17" s="760"/>
      <c r="BD17" s="761"/>
    </row>
    <row r="18" spans="1:56" ht="39.950000000000003" customHeight="1">
      <c r="A18" s="71"/>
      <c r="B18" s="86">
        <f t="shared" si="23"/>
        <v>5</v>
      </c>
      <c r="C18" s="721"/>
      <c r="D18" s="722"/>
      <c r="E18" s="719"/>
      <c r="F18" s="720"/>
      <c r="G18" s="723"/>
      <c r="H18" s="724"/>
      <c r="I18" s="724"/>
      <c r="J18" s="724"/>
      <c r="K18" s="725"/>
      <c r="L18" s="726"/>
      <c r="M18" s="727"/>
      <c r="N18" s="727"/>
      <c r="O18" s="728"/>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702">
        <f t="shared" ref="AU18:AU31" si="24">IF($AZ$3="４週",SUM(P18:AQ18),IF($AZ$3="暦月",SUM(P18:AT18),""))</f>
        <v>0</v>
      </c>
      <c r="AV18" s="703"/>
      <c r="AW18" s="729">
        <f t="shared" si="22"/>
        <v>0</v>
      </c>
      <c r="AX18" s="730"/>
      <c r="AY18" s="759"/>
      <c r="AZ18" s="760"/>
      <c r="BA18" s="760"/>
      <c r="BB18" s="760"/>
      <c r="BC18" s="760"/>
      <c r="BD18" s="761"/>
    </row>
    <row r="19" spans="1:56" ht="39.950000000000003" customHeight="1">
      <c r="A19" s="71"/>
      <c r="B19" s="86">
        <f t="shared" si="23"/>
        <v>6</v>
      </c>
      <c r="C19" s="721"/>
      <c r="D19" s="722"/>
      <c r="E19" s="719"/>
      <c r="F19" s="720"/>
      <c r="G19" s="723"/>
      <c r="H19" s="724"/>
      <c r="I19" s="724"/>
      <c r="J19" s="724"/>
      <c r="K19" s="725"/>
      <c r="L19" s="726"/>
      <c r="M19" s="727"/>
      <c r="N19" s="727"/>
      <c r="O19" s="728"/>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702">
        <f t="shared" si="24"/>
        <v>0</v>
      </c>
      <c r="AV19" s="703"/>
      <c r="AW19" s="729">
        <f t="shared" si="22"/>
        <v>0</v>
      </c>
      <c r="AX19" s="730"/>
      <c r="AY19" s="759"/>
      <c r="AZ19" s="760"/>
      <c r="BA19" s="760"/>
      <c r="BB19" s="760"/>
      <c r="BC19" s="760"/>
      <c r="BD19" s="761"/>
    </row>
    <row r="20" spans="1:56" ht="39.950000000000003" customHeight="1">
      <c r="A20" s="71"/>
      <c r="B20" s="86">
        <f t="shared" si="23"/>
        <v>7</v>
      </c>
      <c r="C20" s="721"/>
      <c r="D20" s="722"/>
      <c r="E20" s="719"/>
      <c r="F20" s="720"/>
      <c r="G20" s="723"/>
      <c r="H20" s="724"/>
      <c r="I20" s="724"/>
      <c r="J20" s="724"/>
      <c r="K20" s="725"/>
      <c r="L20" s="726"/>
      <c r="M20" s="727"/>
      <c r="N20" s="727"/>
      <c r="O20" s="728"/>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702">
        <f>IF($AZ$3="４週",SUM(P20:AQ20),IF($AZ$3="暦月",SUM(P20:AT20),""))</f>
        <v>0</v>
      </c>
      <c r="AV20" s="703"/>
      <c r="AW20" s="729">
        <f t="shared" si="22"/>
        <v>0</v>
      </c>
      <c r="AX20" s="730"/>
      <c r="AY20" s="759"/>
      <c r="AZ20" s="760"/>
      <c r="BA20" s="760"/>
      <c r="BB20" s="760"/>
      <c r="BC20" s="760"/>
      <c r="BD20" s="761"/>
    </row>
    <row r="21" spans="1:56" ht="39.950000000000003" customHeight="1">
      <c r="A21" s="71"/>
      <c r="B21" s="86">
        <f t="shared" si="23"/>
        <v>8</v>
      </c>
      <c r="C21" s="721"/>
      <c r="D21" s="722"/>
      <c r="E21" s="719"/>
      <c r="F21" s="720"/>
      <c r="G21" s="723"/>
      <c r="H21" s="724"/>
      <c r="I21" s="724"/>
      <c r="J21" s="724"/>
      <c r="K21" s="725"/>
      <c r="L21" s="726"/>
      <c r="M21" s="727"/>
      <c r="N21" s="727"/>
      <c r="O21" s="728"/>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702">
        <f t="shared" si="24"/>
        <v>0</v>
      </c>
      <c r="AV21" s="703"/>
      <c r="AW21" s="729">
        <f t="shared" si="22"/>
        <v>0</v>
      </c>
      <c r="AX21" s="730"/>
      <c r="AY21" s="759"/>
      <c r="AZ21" s="760"/>
      <c r="BA21" s="760"/>
      <c r="BB21" s="760"/>
      <c r="BC21" s="760"/>
      <c r="BD21" s="761"/>
    </row>
    <row r="22" spans="1:56" ht="39.950000000000003" customHeight="1">
      <c r="A22" s="71"/>
      <c r="B22" s="86">
        <f t="shared" si="23"/>
        <v>9</v>
      </c>
      <c r="C22" s="721"/>
      <c r="D22" s="722"/>
      <c r="E22" s="719"/>
      <c r="F22" s="720"/>
      <c r="G22" s="723"/>
      <c r="H22" s="724"/>
      <c r="I22" s="724"/>
      <c r="J22" s="724"/>
      <c r="K22" s="725"/>
      <c r="L22" s="726"/>
      <c r="M22" s="727"/>
      <c r="N22" s="727"/>
      <c r="O22" s="728"/>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702">
        <f t="shared" si="24"/>
        <v>0</v>
      </c>
      <c r="AV22" s="703"/>
      <c r="AW22" s="729">
        <f t="shared" si="22"/>
        <v>0</v>
      </c>
      <c r="AX22" s="730"/>
      <c r="AY22" s="759"/>
      <c r="AZ22" s="760"/>
      <c r="BA22" s="760"/>
      <c r="BB22" s="760"/>
      <c r="BC22" s="760"/>
      <c r="BD22" s="761"/>
    </row>
    <row r="23" spans="1:56" ht="39.950000000000003" customHeight="1">
      <c r="A23" s="71"/>
      <c r="B23" s="86">
        <f t="shared" si="23"/>
        <v>10</v>
      </c>
      <c r="C23" s="721"/>
      <c r="D23" s="722"/>
      <c r="E23" s="719"/>
      <c r="F23" s="720"/>
      <c r="G23" s="723"/>
      <c r="H23" s="724"/>
      <c r="I23" s="724"/>
      <c r="J23" s="724"/>
      <c r="K23" s="725"/>
      <c r="L23" s="726"/>
      <c r="M23" s="727"/>
      <c r="N23" s="727"/>
      <c r="O23" s="728"/>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702">
        <f t="shared" si="24"/>
        <v>0</v>
      </c>
      <c r="AV23" s="703"/>
      <c r="AW23" s="729">
        <f t="shared" si="22"/>
        <v>0</v>
      </c>
      <c r="AX23" s="730"/>
      <c r="AY23" s="759"/>
      <c r="AZ23" s="760"/>
      <c r="BA23" s="760"/>
      <c r="BB23" s="760"/>
      <c r="BC23" s="760"/>
      <c r="BD23" s="761"/>
    </row>
    <row r="24" spans="1:56" ht="39.950000000000003" customHeight="1">
      <c r="A24" s="71"/>
      <c r="B24" s="86">
        <f t="shared" si="23"/>
        <v>11</v>
      </c>
      <c r="C24" s="721"/>
      <c r="D24" s="722"/>
      <c r="E24" s="719"/>
      <c r="F24" s="720"/>
      <c r="G24" s="723"/>
      <c r="H24" s="724"/>
      <c r="I24" s="724"/>
      <c r="J24" s="724"/>
      <c r="K24" s="725"/>
      <c r="L24" s="726"/>
      <c r="M24" s="727"/>
      <c r="N24" s="727"/>
      <c r="O24" s="728"/>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702">
        <f t="shared" si="24"/>
        <v>0</v>
      </c>
      <c r="AV24" s="703"/>
      <c r="AW24" s="729">
        <f t="shared" si="22"/>
        <v>0</v>
      </c>
      <c r="AX24" s="730"/>
      <c r="AY24" s="759"/>
      <c r="AZ24" s="760"/>
      <c r="BA24" s="760"/>
      <c r="BB24" s="760"/>
      <c r="BC24" s="760"/>
      <c r="BD24" s="761"/>
    </row>
    <row r="25" spans="1:56" ht="39.950000000000003" customHeight="1">
      <c r="A25" s="71"/>
      <c r="B25" s="86">
        <f t="shared" si="23"/>
        <v>12</v>
      </c>
      <c r="C25" s="721"/>
      <c r="D25" s="722"/>
      <c r="E25" s="719"/>
      <c r="F25" s="720"/>
      <c r="G25" s="723"/>
      <c r="H25" s="724"/>
      <c r="I25" s="724"/>
      <c r="J25" s="724"/>
      <c r="K25" s="725"/>
      <c r="L25" s="726"/>
      <c r="M25" s="727"/>
      <c r="N25" s="727"/>
      <c r="O25" s="728"/>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702">
        <f t="shared" si="24"/>
        <v>0</v>
      </c>
      <c r="AV25" s="703"/>
      <c r="AW25" s="729">
        <f t="shared" si="22"/>
        <v>0</v>
      </c>
      <c r="AX25" s="730"/>
      <c r="AY25" s="759"/>
      <c r="AZ25" s="760"/>
      <c r="BA25" s="760"/>
      <c r="BB25" s="760"/>
      <c r="BC25" s="760"/>
      <c r="BD25" s="761"/>
    </row>
    <row r="26" spans="1:56" ht="39.950000000000003" customHeight="1">
      <c r="A26" s="71"/>
      <c r="B26" s="86">
        <f t="shared" si="23"/>
        <v>13</v>
      </c>
      <c r="C26" s="721"/>
      <c r="D26" s="722"/>
      <c r="E26" s="719"/>
      <c r="F26" s="720"/>
      <c r="G26" s="723"/>
      <c r="H26" s="724"/>
      <c r="I26" s="724"/>
      <c r="J26" s="724"/>
      <c r="K26" s="725"/>
      <c r="L26" s="726"/>
      <c r="M26" s="727"/>
      <c r="N26" s="727"/>
      <c r="O26" s="728"/>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702">
        <f t="shared" si="24"/>
        <v>0</v>
      </c>
      <c r="AV26" s="703"/>
      <c r="AW26" s="729">
        <f t="shared" si="22"/>
        <v>0</v>
      </c>
      <c r="AX26" s="730"/>
      <c r="AY26" s="759"/>
      <c r="AZ26" s="760"/>
      <c r="BA26" s="760"/>
      <c r="BB26" s="760"/>
      <c r="BC26" s="760"/>
      <c r="BD26" s="761"/>
    </row>
    <row r="27" spans="1:56" ht="39.950000000000003" customHeight="1">
      <c r="A27" s="71"/>
      <c r="B27" s="86">
        <f t="shared" si="23"/>
        <v>14</v>
      </c>
      <c r="C27" s="721"/>
      <c r="D27" s="722"/>
      <c r="E27" s="719"/>
      <c r="F27" s="720"/>
      <c r="G27" s="723"/>
      <c r="H27" s="724"/>
      <c r="I27" s="724"/>
      <c r="J27" s="724"/>
      <c r="K27" s="725"/>
      <c r="L27" s="726"/>
      <c r="M27" s="727"/>
      <c r="N27" s="727"/>
      <c r="O27" s="728"/>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702">
        <f t="shared" si="24"/>
        <v>0</v>
      </c>
      <c r="AV27" s="703"/>
      <c r="AW27" s="729">
        <f t="shared" si="22"/>
        <v>0</v>
      </c>
      <c r="AX27" s="730"/>
      <c r="AY27" s="759"/>
      <c r="AZ27" s="760"/>
      <c r="BA27" s="760"/>
      <c r="BB27" s="760"/>
      <c r="BC27" s="760"/>
      <c r="BD27" s="761"/>
    </row>
    <row r="28" spans="1:56" ht="39.950000000000003" customHeight="1">
      <c r="A28" s="71"/>
      <c r="B28" s="86">
        <f t="shared" si="23"/>
        <v>15</v>
      </c>
      <c r="C28" s="721"/>
      <c r="D28" s="722"/>
      <c r="E28" s="719"/>
      <c r="F28" s="720"/>
      <c r="G28" s="723"/>
      <c r="H28" s="724"/>
      <c r="I28" s="724"/>
      <c r="J28" s="724"/>
      <c r="K28" s="725"/>
      <c r="L28" s="726"/>
      <c r="M28" s="727"/>
      <c r="N28" s="727"/>
      <c r="O28" s="728"/>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702">
        <f t="shared" si="24"/>
        <v>0</v>
      </c>
      <c r="AV28" s="703"/>
      <c r="AW28" s="729">
        <f t="shared" si="22"/>
        <v>0</v>
      </c>
      <c r="AX28" s="730"/>
      <c r="AY28" s="759"/>
      <c r="AZ28" s="760"/>
      <c r="BA28" s="760"/>
      <c r="BB28" s="760"/>
      <c r="BC28" s="760"/>
      <c r="BD28" s="761"/>
    </row>
    <row r="29" spans="1:56" ht="39.950000000000003" customHeight="1">
      <c r="A29" s="71"/>
      <c r="B29" s="86">
        <f t="shared" si="23"/>
        <v>16</v>
      </c>
      <c r="C29" s="721"/>
      <c r="D29" s="722"/>
      <c r="E29" s="719"/>
      <c r="F29" s="720"/>
      <c r="G29" s="723"/>
      <c r="H29" s="724"/>
      <c r="I29" s="724"/>
      <c r="J29" s="724"/>
      <c r="K29" s="725"/>
      <c r="L29" s="726"/>
      <c r="M29" s="727"/>
      <c r="N29" s="727"/>
      <c r="O29" s="728"/>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702">
        <f t="shared" si="24"/>
        <v>0</v>
      </c>
      <c r="AV29" s="703"/>
      <c r="AW29" s="729">
        <f t="shared" si="22"/>
        <v>0</v>
      </c>
      <c r="AX29" s="730"/>
      <c r="AY29" s="759"/>
      <c r="AZ29" s="760"/>
      <c r="BA29" s="760"/>
      <c r="BB29" s="760"/>
      <c r="BC29" s="760"/>
      <c r="BD29" s="761"/>
    </row>
    <row r="30" spans="1:56" ht="39.950000000000003" customHeight="1">
      <c r="A30" s="71"/>
      <c r="B30" s="86">
        <f t="shared" si="23"/>
        <v>17</v>
      </c>
      <c r="C30" s="721"/>
      <c r="D30" s="722"/>
      <c r="E30" s="719"/>
      <c r="F30" s="720"/>
      <c r="G30" s="723"/>
      <c r="H30" s="724"/>
      <c r="I30" s="724"/>
      <c r="J30" s="724"/>
      <c r="K30" s="725"/>
      <c r="L30" s="726"/>
      <c r="M30" s="727"/>
      <c r="N30" s="727"/>
      <c r="O30" s="728"/>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702">
        <f t="shared" si="24"/>
        <v>0</v>
      </c>
      <c r="AV30" s="703"/>
      <c r="AW30" s="729">
        <f t="shared" si="22"/>
        <v>0</v>
      </c>
      <c r="AX30" s="730"/>
      <c r="AY30" s="759"/>
      <c r="AZ30" s="760"/>
      <c r="BA30" s="760"/>
      <c r="BB30" s="760"/>
      <c r="BC30" s="760"/>
      <c r="BD30" s="761"/>
    </row>
    <row r="31" spans="1:56" ht="39.950000000000003" customHeight="1" thickBot="1">
      <c r="A31" s="71"/>
      <c r="B31" s="87">
        <f t="shared" si="23"/>
        <v>18</v>
      </c>
      <c r="C31" s="749"/>
      <c r="D31" s="750"/>
      <c r="E31" s="751"/>
      <c r="F31" s="752"/>
      <c r="G31" s="753"/>
      <c r="H31" s="754"/>
      <c r="I31" s="754"/>
      <c r="J31" s="754"/>
      <c r="K31" s="755"/>
      <c r="L31" s="756"/>
      <c r="M31" s="757"/>
      <c r="N31" s="757"/>
      <c r="O31" s="75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735">
        <f t="shared" si="24"/>
        <v>0</v>
      </c>
      <c r="AV31" s="736"/>
      <c r="AW31" s="737">
        <f t="shared" si="22"/>
        <v>0</v>
      </c>
      <c r="AX31" s="738"/>
      <c r="AY31" s="762"/>
      <c r="AZ31" s="763"/>
      <c r="BA31" s="763"/>
      <c r="BB31" s="763"/>
      <c r="BC31" s="763"/>
      <c r="BD31" s="764"/>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677" t="s">
        <v>35</v>
      </c>
      <c r="D34" s="677"/>
      <c r="E34" s="677" t="s">
        <v>36</v>
      </c>
      <c r="F34" s="677"/>
      <c r="G34" s="677"/>
      <c r="H34" s="677"/>
      <c r="I34" s="98"/>
      <c r="J34" s="678" t="s">
        <v>39</v>
      </c>
      <c r="K34" s="678"/>
      <c r="L34" s="678"/>
      <c r="M34" s="678"/>
      <c r="N34" s="67"/>
      <c r="O34" s="67"/>
      <c r="P34" s="96" t="s">
        <v>47</v>
      </c>
      <c r="Q34" s="96"/>
      <c r="R34" s="98"/>
      <c r="S34" s="98"/>
      <c r="T34" s="652" t="s">
        <v>7</v>
      </c>
      <c r="U34" s="654"/>
      <c r="V34" s="652" t="s">
        <v>8</v>
      </c>
      <c r="W34" s="653"/>
      <c r="X34" s="653"/>
      <c r="Y34" s="6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651"/>
      <c r="D35" s="651"/>
      <c r="E35" s="651" t="s">
        <v>37</v>
      </c>
      <c r="F35" s="651"/>
      <c r="G35" s="651" t="s">
        <v>38</v>
      </c>
      <c r="H35" s="651"/>
      <c r="I35" s="98"/>
      <c r="J35" s="651" t="s">
        <v>37</v>
      </c>
      <c r="K35" s="651"/>
      <c r="L35" s="651" t="s">
        <v>38</v>
      </c>
      <c r="M35" s="651"/>
      <c r="N35" s="67"/>
      <c r="O35" s="67"/>
      <c r="P35" s="96" t="s">
        <v>44</v>
      </c>
      <c r="Q35" s="96"/>
      <c r="R35" s="98"/>
      <c r="S35" s="98"/>
      <c r="T35" s="652" t="s">
        <v>3</v>
      </c>
      <c r="U35" s="654"/>
      <c r="V35" s="652" t="s">
        <v>50</v>
      </c>
      <c r="W35" s="653"/>
      <c r="X35" s="653"/>
      <c r="Y35" s="654"/>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652" t="s">
        <v>3</v>
      </c>
      <c r="D36" s="654"/>
      <c r="E36" s="661">
        <f>SUMIFS($AU$14:$AV$31,$C$14:$D$31,"介護支援専門員",$E$14:$F$31,"A")</f>
        <v>0</v>
      </c>
      <c r="F36" s="662"/>
      <c r="G36" s="663">
        <f>SUMIFS($AW$14:$AX$31,$C$14:$D$31,"介護支援専門員",$E$14:$F$31,"A")</f>
        <v>0</v>
      </c>
      <c r="H36" s="664"/>
      <c r="I36" s="112"/>
      <c r="J36" s="673">
        <v>0</v>
      </c>
      <c r="K36" s="674"/>
      <c r="L36" s="673">
        <v>0</v>
      </c>
      <c r="M36" s="674"/>
      <c r="N36" s="111"/>
      <c r="O36" s="111"/>
      <c r="P36" s="673">
        <v>0</v>
      </c>
      <c r="Q36" s="674"/>
      <c r="R36" s="98"/>
      <c r="S36" s="98"/>
      <c r="T36" s="652" t="s">
        <v>4</v>
      </c>
      <c r="U36" s="654"/>
      <c r="V36" s="652" t="s">
        <v>51</v>
      </c>
      <c r="W36" s="653"/>
      <c r="X36" s="653"/>
      <c r="Y36" s="654"/>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652" t="s">
        <v>4</v>
      </c>
      <c r="D37" s="654"/>
      <c r="E37" s="661">
        <f>SUMIFS($AU$14:$AV$31,$C$14:$D$31,"介護支援専門員",$E$14:$F$31,"B")</f>
        <v>0</v>
      </c>
      <c r="F37" s="662"/>
      <c r="G37" s="663">
        <f>SUMIFS($AW$14:$AX$31,$C$14:$D$31,"介護支援専門員",$E$14:$F$31,"B")</f>
        <v>0</v>
      </c>
      <c r="H37" s="664"/>
      <c r="I37" s="112"/>
      <c r="J37" s="673">
        <v>0</v>
      </c>
      <c r="K37" s="674"/>
      <c r="L37" s="673">
        <v>0</v>
      </c>
      <c r="M37" s="674"/>
      <c r="N37" s="111"/>
      <c r="O37" s="111"/>
      <c r="P37" s="673">
        <v>0</v>
      </c>
      <c r="Q37" s="674"/>
      <c r="R37" s="98"/>
      <c r="S37" s="98"/>
      <c r="T37" s="652" t="s">
        <v>5</v>
      </c>
      <c r="U37" s="654"/>
      <c r="V37" s="652" t="s">
        <v>52</v>
      </c>
      <c r="W37" s="653"/>
      <c r="X37" s="653"/>
      <c r="Y37" s="654"/>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652" t="s">
        <v>5</v>
      </c>
      <c r="D38" s="654"/>
      <c r="E38" s="661">
        <f>SUMIFS($AU$14:$AV$31,$C$14:$D$31,"介護支援専門員",$E$14:$F$31,"C")</f>
        <v>0</v>
      </c>
      <c r="F38" s="662"/>
      <c r="G38" s="663">
        <f>SUMIFS($AW$14:$AX$31,$C$14:$D$31,"介護支援専門員",$E$14:$F$31,"C")</f>
        <v>0</v>
      </c>
      <c r="H38" s="664"/>
      <c r="I38" s="112"/>
      <c r="J38" s="673">
        <v>0</v>
      </c>
      <c r="K38" s="674"/>
      <c r="L38" s="675">
        <v>0</v>
      </c>
      <c r="M38" s="676"/>
      <c r="N38" s="111"/>
      <c r="O38" s="111"/>
      <c r="P38" s="661" t="s">
        <v>30</v>
      </c>
      <c r="Q38" s="662"/>
      <c r="R38" s="98"/>
      <c r="S38" s="98"/>
      <c r="T38" s="652" t="s">
        <v>6</v>
      </c>
      <c r="U38" s="654"/>
      <c r="V38" s="652" t="s">
        <v>69</v>
      </c>
      <c r="W38" s="653"/>
      <c r="X38" s="653"/>
      <c r="Y38" s="654"/>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652" t="s">
        <v>6</v>
      </c>
      <c r="D39" s="654"/>
      <c r="E39" s="661">
        <f>SUMIFS($AU$14:$AV$31,$C$14:$D$31,"介護支援専門員",$E$14:$F$31,"D")</f>
        <v>0</v>
      </c>
      <c r="F39" s="662"/>
      <c r="G39" s="663">
        <f>SUMIFS($AW$14:$AX$31,$C$14:$D$31,"介護支援専門員",$E$14:$F$31,"D")</f>
        <v>0</v>
      </c>
      <c r="H39" s="664"/>
      <c r="I39" s="112"/>
      <c r="J39" s="673">
        <v>0</v>
      </c>
      <c r="K39" s="674"/>
      <c r="L39" s="675">
        <v>0</v>
      </c>
      <c r="M39" s="676"/>
      <c r="N39" s="111"/>
      <c r="O39" s="111"/>
      <c r="P39" s="661" t="s">
        <v>30</v>
      </c>
      <c r="Q39" s="662"/>
      <c r="R39" s="98"/>
      <c r="S39" s="98"/>
      <c r="T39" s="98"/>
      <c r="U39" s="665"/>
      <c r="V39" s="665"/>
      <c r="W39" s="672"/>
      <c r="X39" s="672"/>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652" t="s">
        <v>27</v>
      </c>
      <c r="D40" s="654"/>
      <c r="E40" s="661">
        <f>SUM(E36:F39)</f>
        <v>0</v>
      </c>
      <c r="F40" s="662"/>
      <c r="G40" s="663">
        <f>SUM(G36:H39)</f>
        <v>0</v>
      </c>
      <c r="H40" s="664"/>
      <c r="I40" s="112"/>
      <c r="J40" s="661">
        <f>SUM(J36:K39)</f>
        <v>0</v>
      </c>
      <c r="K40" s="662"/>
      <c r="L40" s="661">
        <f>SUM(L36:M39)</f>
        <v>0</v>
      </c>
      <c r="M40" s="662"/>
      <c r="N40" s="111"/>
      <c r="O40" s="111"/>
      <c r="P40" s="661">
        <f>SUM(P36:Q37)</f>
        <v>0</v>
      </c>
      <c r="Q40" s="662"/>
      <c r="R40" s="98"/>
      <c r="S40" s="98"/>
      <c r="T40" s="98"/>
      <c r="U40" s="665"/>
      <c r="V40" s="665"/>
      <c r="W40" s="672"/>
      <c r="X40" s="672"/>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667" t="s">
        <v>90</v>
      </c>
      <c r="K42" s="668"/>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651" t="s">
        <v>42</v>
      </c>
      <c r="N44" s="651"/>
      <c r="O44" s="651"/>
      <c r="P44" s="6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669">
        <f>IF($J$42="週",L40,J40)</f>
        <v>0</v>
      </c>
      <c r="D45" s="670"/>
      <c r="E45" s="670"/>
      <c r="F45" s="671"/>
      <c r="G45" s="145" t="s">
        <v>28</v>
      </c>
      <c r="H45" s="652">
        <f>IF($J$42="週",$AV$5,$AZ$5)</f>
        <v>40</v>
      </c>
      <c r="I45" s="653"/>
      <c r="J45" s="653"/>
      <c r="K45" s="654"/>
      <c r="L45" s="145" t="s">
        <v>29</v>
      </c>
      <c r="M45" s="655">
        <f>ROUNDDOWN(C45/H45,1)</f>
        <v>0</v>
      </c>
      <c r="N45" s="656"/>
      <c r="O45" s="656"/>
      <c r="P45" s="657"/>
      <c r="Q45" s="98"/>
      <c r="R45" s="98"/>
      <c r="S45" s="98"/>
      <c r="T45" s="98"/>
      <c r="U45" s="666"/>
      <c r="V45" s="666"/>
      <c r="W45" s="666"/>
      <c r="X45" s="6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8"/>
      <c r="C49" s="67" t="s">
        <v>43</v>
      </c>
      <c r="D49" s="67"/>
      <c r="E49" s="67"/>
      <c r="F49" s="67"/>
      <c r="G49" s="67"/>
      <c r="H49" s="98" t="s">
        <v>46</v>
      </c>
      <c r="I49" s="67"/>
      <c r="J49" s="67"/>
      <c r="K49" s="67"/>
      <c r="L49" s="67"/>
      <c r="M49" s="651" t="s">
        <v>27</v>
      </c>
      <c r="N49" s="651"/>
      <c r="O49" s="651"/>
      <c r="P49" s="6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8"/>
      <c r="C50" s="652">
        <f>P40</f>
        <v>0</v>
      </c>
      <c r="D50" s="653"/>
      <c r="E50" s="653"/>
      <c r="F50" s="654"/>
      <c r="G50" s="145" t="s">
        <v>81</v>
      </c>
      <c r="H50" s="655">
        <f>M45</f>
        <v>0</v>
      </c>
      <c r="I50" s="656"/>
      <c r="J50" s="656"/>
      <c r="K50" s="657"/>
      <c r="L50" s="145" t="s">
        <v>29</v>
      </c>
      <c r="M50" s="658">
        <f>ROUNDDOWN(C50+H50,1)</f>
        <v>0</v>
      </c>
      <c r="N50" s="659"/>
      <c r="O50" s="659"/>
      <c r="P50" s="660"/>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9" priority="4">
      <formula>INDIRECT(ADDRESS(ROW(),COLUMN()))=TRUNC(INDIRECT(ADDRESS(ROW(),COLUMN())))</formula>
    </cfRule>
  </conditionalFormatting>
  <conditionalFormatting sqref="E40:Q40 I36:Q39">
    <cfRule type="expression" dxfId="8" priority="3">
      <formula>INDIRECT(ADDRESS(ROW(),COLUMN()))=TRUNC(INDIRECT(ADDRESS(ROW(),COLUMN())))</formula>
    </cfRule>
  </conditionalFormatting>
  <conditionalFormatting sqref="C45:F45">
    <cfRule type="expression" dxfId="7" priority="2">
      <formula>INDIRECT(ADDRESS(ROW(),COLUMN()))=TRUNC(INDIRECT(ADDRESS(ROW(),COLUMN())))</formula>
    </cfRule>
  </conditionalFormatting>
  <conditionalFormatting sqref="E36:H39">
    <cfRule type="expression" dxfId="6"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F139"/>
  <sheetViews>
    <sheetView showGridLines="0" zoomScale="75" zoomScaleNormal="75" zoomScaleSheetLayoutView="75" workbookViewId="0">
      <selection activeCell="B16" sqref="B16:O28"/>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679" t="s">
        <v>110</v>
      </c>
      <c r="AN1" s="679"/>
      <c r="AO1" s="679"/>
      <c r="AP1" s="679"/>
      <c r="AQ1" s="679"/>
      <c r="AR1" s="679"/>
      <c r="AS1" s="679"/>
      <c r="AT1" s="679"/>
      <c r="AU1" s="679"/>
      <c r="AV1" s="679"/>
      <c r="AW1" s="679"/>
      <c r="AX1" s="679"/>
      <c r="AY1" s="679"/>
      <c r="AZ1" s="679"/>
      <c r="BA1" s="679"/>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19</v>
      </c>
      <c r="U2" s="681">
        <v>3</v>
      </c>
      <c r="V2" s="681"/>
      <c r="W2" s="39" t="s">
        <v>16</v>
      </c>
      <c r="X2" s="680">
        <f>IF(U2=0,"",YEAR(DATE(2018+U2,1,1)))</f>
        <v>2021</v>
      </c>
      <c r="Y2" s="680"/>
      <c r="Z2" s="41" t="s">
        <v>20</v>
      </c>
      <c r="AA2" s="41" t="s">
        <v>21</v>
      </c>
      <c r="AB2" s="681">
        <v>4</v>
      </c>
      <c r="AC2" s="681"/>
      <c r="AD2" s="41" t="s">
        <v>22</v>
      </c>
      <c r="AE2" s="41"/>
      <c r="AF2" s="41"/>
      <c r="AG2" s="41"/>
      <c r="AH2" s="41"/>
      <c r="AI2" s="41"/>
      <c r="AJ2" s="40"/>
      <c r="AK2" s="39" t="s">
        <v>17</v>
      </c>
      <c r="AL2" s="39" t="s">
        <v>16</v>
      </c>
      <c r="AM2" s="681"/>
      <c r="AN2" s="681"/>
      <c r="AO2" s="681"/>
      <c r="AP2" s="681"/>
      <c r="AQ2" s="681"/>
      <c r="AR2" s="681"/>
      <c r="AS2" s="681"/>
      <c r="AT2" s="681"/>
      <c r="AU2" s="681"/>
      <c r="AV2" s="681"/>
      <c r="AW2" s="681"/>
      <c r="AX2" s="681"/>
      <c r="AY2" s="681"/>
      <c r="AZ2" s="681"/>
      <c r="BA2" s="681"/>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701" t="s">
        <v>99</v>
      </c>
      <c r="BA3" s="701"/>
      <c r="BB3" s="701"/>
      <c r="BC3" s="701"/>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701" t="s">
        <v>94</v>
      </c>
      <c r="BA4" s="701"/>
      <c r="BB4" s="701"/>
      <c r="BC4" s="701"/>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695">
        <v>40</v>
      </c>
      <c r="AW5" s="696"/>
      <c r="AX5" s="61" t="s">
        <v>23</v>
      </c>
      <c r="AY5" s="60"/>
      <c r="AZ5" s="695">
        <v>160</v>
      </c>
      <c r="BA5" s="696"/>
      <c r="BB5" s="61" t="s">
        <v>84</v>
      </c>
      <c r="BC5" s="60"/>
      <c r="BD5" s="41"/>
      <c r="BE5" s="4"/>
    </row>
    <row r="6" spans="1:57" s="3"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695">
        <v>100</v>
      </c>
      <c r="BA6" s="696"/>
      <c r="BB6" s="157" t="s">
        <v>124</v>
      </c>
      <c r="BC6" s="60"/>
      <c r="BD6" s="41"/>
      <c r="BE6" s="4"/>
    </row>
    <row r="7" spans="1:57" s="3"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699">
        <f>DAY(EOMONTH(DATE(X2,AB2,1),0))</f>
        <v>30</v>
      </c>
      <c r="BA7" s="700"/>
      <c r="BB7" s="61" t="s">
        <v>25</v>
      </c>
      <c r="BC7" s="41"/>
      <c r="BD7" s="41"/>
      <c r="BE7" s="4"/>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c r="A9" s="71"/>
      <c r="B9" s="704" t="s">
        <v>26</v>
      </c>
      <c r="C9" s="708" t="s">
        <v>126</v>
      </c>
      <c r="D9" s="716"/>
      <c r="E9" s="707" t="s">
        <v>127</v>
      </c>
      <c r="F9" s="716"/>
      <c r="G9" s="707" t="s">
        <v>128</v>
      </c>
      <c r="H9" s="708"/>
      <c r="I9" s="708"/>
      <c r="J9" s="708"/>
      <c r="K9" s="716"/>
      <c r="L9" s="707" t="s">
        <v>129</v>
      </c>
      <c r="M9" s="708"/>
      <c r="N9" s="708"/>
      <c r="O9" s="709"/>
      <c r="P9" s="697" t="s">
        <v>130</v>
      </c>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87" t="str">
        <f>IF(AZ3="４週","(10)1～4週目の勤務時間数合計","(11)1か月の勤務時間数合計")</f>
        <v>(10)1～4週目の勤務時間数合計</v>
      </c>
      <c r="AV9" s="688"/>
      <c r="AW9" s="687" t="s">
        <v>131</v>
      </c>
      <c r="AX9" s="688"/>
      <c r="AY9" s="682" t="s">
        <v>132</v>
      </c>
      <c r="AZ9" s="682"/>
      <c r="BA9" s="682"/>
      <c r="BB9" s="682"/>
      <c r="BC9" s="682"/>
      <c r="BD9" s="682"/>
    </row>
    <row r="10" spans="1:57" ht="20.25" customHeight="1" thickBot="1">
      <c r="A10" s="71"/>
      <c r="B10" s="705"/>
      <c r="C10" s="711"/>
      <c r="D10" s="717"/>
      <c r="E10" s="710"/>
      <c r="F10" s="717"/>
      <c r="G10" s="710"/>
      <c r="H10" s="711"/>
      <c r="I10" s="711"/>
      <c r="J10" s="711"/>
      <c r="K10" s="717"/>
      <c r="L10" s="710"/>
      <c r="M10" s="711"/>
      <c r="N10" s="711"/>
      <c r="O10" s="712"/>
      <c r="P10" s="684" t="s">
        <v>10</v>
      </c>
      <c r="Q10" s="685"/>
      <c r="R10" s="685"/>
      <c r="S10" s="685"/>
      <c r="T10" s="685"/>
      <c r="U10" s="685"/>
      <c r="V10" s="686"/>
      <c r="W10" s="684" t="s">
        <v>11</v>
      </c>
      <c r="X10" s="685"/>
      <c r="Y10" s="685"/>
      <c r="Z10" s="685"/>
      <c r="AA10" s="685"/>
      <c r="AB10" s="685"/>
      <c r="AC10" s="686"/>
      <c r="AD10" s="684" t="s">
        <v>12</v>
      </c>
      <c r="AE10" s="685"/>
      <c r="AF10" s="685"/>
      <c r="AG10" s="685"/>
      <c r="AH10" s="685"/>
      <c r="AI10" s="685"/>
      <c r="AJ10" s="686"/>
      <c r="AK10" s="684" t="s">
        <v>13</v>
      </c>
      <c r="AL10" s="685"/>
      <c r="AM10" s="685"/>
      <c r="AN10" s="685"/>
      <c r="AO10" s="685"/>
      <c r="AP10" s="685"/>
      <c r="AQ10" s="686"/>
      <c r="AR10" s="684" t="s">
        <v>14</v>
      </c>
      <c r="AS10" s="685"/>
      <c r="AT10" s="686"/>
      <c r="AU10" s="689"/>
      <c r="AV10" s="690"/>
      <c r="AW10" s="689"/>
      <c r="AX10" s="690"/>
      <c r="AY10" s="682"/>
      <c r="AZ10" s="682"/>
      <c r="BA10" s="682"/>
      <c r="BB10" s="682"/>
      <c r="BC10" s="682"/>
      <c r="BD10" s="682"/>
    </row>
    <row r="11" spans="1:57" ht="20.25" customHeight="1" thickBot="1">
      <c r="A11" s="71"/>
      <c r="B11" s="705"/>
      <c r="C11" s="711"/>
      <c r="D11" s="717"/>
      <c r="E11" s="710"/>
      <c r="F11" s="717"/>
      <c r="G11" s="710"/>
      <c r="H11" s="711"/>
      <c r="I11" s="711"/>
      <c r="J11" s="711"/>
      <c r="K11" s="717"/>
      <c r="L11" s="710"/>
      <c r="M11" s="711"/>
      <c r="N11" s="711"/>
      <c r="O11" s="71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689"/>
      <c r="AV11" s="690"/>
      <c r="AW11" s="689"/>
      <c r="AX11" s="690"/>
      <c r="AY11" s="682"/>
      <c r="AZ11" s="682"/>
      <c r="BA11" s="682"/>
      <c r="BB11" s="682"/>
      <c r="BC11" s="682"/>
      <c r="BD11" s="682"/>
    </row>
    <row r="12" spans="1:57" ht="20.25" hidden="1" customHeight="1" thickBot="1">
      <c r="A12" s="71"/>
      <c r="B12" s="705"/>
      <c r="C12" s="711"/>
      <c r="D12" s="717"/>
      <c r="E12" s="710"/>
      <c r="F12" s="717"/>
      <c r="G12" s="710"/>
      <c r="H12" s="711"/>
      <c r="I12" s="711"/>
      <c r="J12" s="711"/>
      <c r="K12" s="717"/>
      <c r="L12" s="710"/>
      <c r="M12" s="711"/>
      <c r="N12" s="711"/>
      <c r="O12" s="71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691"/>
      <c r="AV12" s="692"/>
      <c r="AW12" s="691"/>
      <c r="AX12" s="692"/>
      <c r="AY12" s="683"/>
      <c r="AZ12" s="683"/>
      <c r="BA12" s="683"/>
      <c r="BB12" s="683"/>
      <c r="BC12" s="683"/>
      <c r="BD12" s="683"/>
    </row>
    <row r="13" spans="1:57" ht="20.25" customHeight="1" thickBot="1">
      <c r="A13" s="71"/>
      <c r="B13" s="706"/>
      <c r="C13" s="714"/>
      <c r="D13" s="718"/>
      <c r="E13" s="713"/>
      <c r="F13" s="718"/>
      <c r="G13" s="713"/>
      <c r="H13" s="714"/>
      <c r="I13" s="714"/>
      <c r="J13" s="714"/>
      <c r="K13" s="718"/>
      <c r="L13" s="713"/>
      <c r="M13" s="714"/>
      <c r="N13" s="714"/>
      <c r="O13" s="71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693"/>
      <c r="AV13" s="694"/>
      <c r="AW13" s="693"/>
      <c r="AX13" s="694"/>
      <c r="AY13" s="682"/>
      <c r="AZ13" s="682"/>
      <c r="BA13" s="682"/>
      <c r="BB13" s="682"/>
      <c r="BC13" s="682"/>
      <c r="BD13" s="682"/>
    </row>
    <row r="14" spans="1:57" ht="39.950000000000003" customHeight="1">
      <c r="A14" s="71"/>
      <c r="B14" s="110">
        <v>1</v>
      </c>
      <c r="C14" s="739"/>
      <c r="D14" s="740"/>
      <c r="E14" s="741"/>
      <c r="F14" s="742"/>
      <c r="G14" s="743"/>
      <c r="H14" s="744"/>
      <c r="I14" s="744"/>
      <c r="J14" s="744"/>
      <c r="K14" s="745"/>
      <c r="L14" s="746"/>
      <c r="M14" s="747"/>
      <c r="N14" s="747"/>
      <c r="O14" s="748"/>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731">
        <f>IF($AZ$3="４週",SUM(P14:AQ14),IF($AZ$3="暦月",SUM(P14:AT14),""))</f>
        <v>0</v>
      </c>
      <c r="AV14" s="732"/>
      <c r="AW14" s="733">
        <f t="shared" ref="AW14:AW45" si="1">IF($AZ$3="４週",AU14/4,IF($AZ$3="暦月",AU14/($AZ$7/7),""))</f>
        <v>0</v>
      </c>
      <c r="AX14" s="734"/>
      <c r="AY14" s="765"/>
      <c r="AZ14" s="766"/>
      <c r="BA14" s="766"/>
      <c r="BB14" s="766"/>
      <c r="BC14" s="766"/>
      <c r="BD14" s="767"/>
    </row>
    <row r="15" spans="1:57" ht="39.950000000000003" customHeight="1">
      <c r="A15" s="71"/>
      <c r="B15" s="86">
        <f t="shared" ref="B15:B30" si="2">B14+1</f>
        <v>2</v>
      </c>
      <c r="C15" s="721"/>
      <c r="D15" s="722"/>
      <c r="E15" s="719"/>
      <c r="F15" s="720"/>
      <c r="G15" s="723"/>
      <c r="H15" s="724"/>
      <c r="I15" s="724"/>
      <c r="J15" s="724"/>
      <c r="K15" s="725"/>
      <c r="L15" s="726"/>
      <c r="M15" s="727"/>
      <c r="N15" s="727"/>
      <c r="O15" s="728"/>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702">
        <f>IF($AZ$3="４週",SUM(P15:AQ15),IF($AZ$3="暦月",SUM(P15:AT15),""))</f>
        <v>0</v>
      </c>
      <c r="AV15" s="703"/>
      <c r="AW15" s="729">
        <f t="shared" si="1"/>
        <v>0</v>
      </c>
      <c r="AX15" s="730"/>
      <c r="AY15" s="759"/>
      <c r="AZ15" s="760"/>
      <c r="BA15" s="760"/>
      <c r="BB15" s="760"/>
      <c r="BC15" s="760"/>
      <c r="BD15" s="761"/>
    </row>
    <row r="16" spans="1:57" ht="39.950000000000003" customHeight="1">
      <c r="A16" s="71"/>
      <c r="B16" s="86">
        <f t="shared" si="2"/>
        <v>3</v>
      </c>
      <c r="C16" s="721"/>
      <c r="D16" s="722"/>
      <c r="E16" s="719"/>
      <c r="F16" s="720"/>
      <c r="G16" s="723"/>
      <c r="H16" s="724"/>
      <c r="I16" s="724"/>
      <c r="J16" s="724"/>
      <c r="K16" s="725"/>
      <c r="L16" s="726"/>
      <c r="M16" s="727"/>
      <c r="N16" s="727"/>
      <c r="O16" s="728"/>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702">
        <f>IF($AZ$3="４週",SUM(P16:AQ16),IF($AZ$3="暦月",SUM(P16:AT16),""))</f>
        <v>0</v>
      </c>
      <c r="AV16" s="703"/>
      <c r="AW16" s="729">
        <f t="shared" si="1"/>
        <v>0</v>
      </c>
      <c r="AX16" s="730"/>
      <c r="AY16" s="759"/>
      <c r="AZ16" s="760"/>
      <c r="BA16" s="760"/>
      <c r="BB16" s="760"/>
      <c r="BC16" s="760"/>
      <c r="BD16" s="761"/>
    </row>
    <row r="17" spans="1:56" ht="39.950000000000003" customHeight="1">
      <c r="A17" s="71"/>
      <c r="B17" s="86">
        <f t="shared" si="2"/>
        <v>4</v>
      </c>
      <c r="C17" s="721"/>
      <c r="D17" s="722"/>
      <c r="E17" s="719"/>
      <c r="F17" s="720"/>
      <c r="G17" s="723"/>
      <c r="H17" s="724"/>
      <c r="I17" s="724"/>
      <c r="J17" s="724"/>
      <c r="K17" s="725"/>
      <c r="L17" s="726"/>
      <c r="M17" s="727"/>
      <c r="N17" s="727"/>
      <c r="O17" s="728"/>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702">
        <f>IF($AZ$3="４週",SUM(P17:AQ17),IF($AZ$3="暦月",SUM(P17:AT17),""))</f>
        <v>0</v>
      </c>
      <c r="AV17" s="703"/>
      <c r="AW17" s="729">
        <f t="shared" si="1"/>
        <v>0</v>
      </c>
      <c r="AX17" s="730"/>
      <c r="AY17" s="759"/>
      <c r="AZ17" s="760"/>
      <c r="BA17" s="760"/>
      <c r="BB17" s="760"/>
      <c r="BC17" s="760"/>
      <c r="BD17" s="761"/>
    </row>
    <row r="18" spans="1:56" ht="39.950000000000003" customHeight="1">
      <c r="A18" s="71"/>
      <c r="B18" s="86">
        <f t="shared" si="2"/>
        <v>5</v>
      </c>
      <c r="C18" s="721"/>
      <c r="D18" s="722"/>
      <c r="E18" s="719"/>
      <c r="F18" s="720"/>
      <c r="G18" s="723"/>
      <c r="H18" s="724"/>
      <c r="I18" s="724"/>
      <c r="J18" s="724"/>
      <c r="K18" s="725"/>
      <c r="L18" s="726"/>
      <c r="M18" s="727"/>
      <c r="N18" s="727"/>
      <c r="O18" s="728"/>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702">
        <f t="shared" ref="AU18:AU113" si="3">IF($AZ$3="４週",SUM(P18:AQ18),IF($AZ$3="暦月",SUM(P18:AT18),""))</f>
        <v>0</v>
      </c>
      <c r="AV18" s="703"/>
      <c r="AW18" s="729">
        <f t="shared" si="1"/>
        <v>0</v>
      </c>
      <c r="AX18" s="730"/>
      <c r="AY18" s="759"/>
      <c r="AZ18" s="760"/>
      <c r="BA18" s="760"/>
      <c r="BB18" s="760"/>
      <c r="BC18" s="760"/>
      <c r="BD18" s="761"/>
    </row>
    <row r="19" spans="1:56" ht="39.950000000000003" customHeight="1">
      <c r="A19" s="71"/>
      <c r="B19" s="86">
        <f t="shared" si="2"/>
        <v>6</v>
      </c>
      <c r="C19" s="721"/>
      <c r="D19" s="722"/>
      <c r="E19" s="719"/>
      <c r="F19" s="720"/>
      <c r="G19" s="723"/>
      <c r="H19" s="724"/>
      <c r="I19" s="724"/>
      <c r="J19" s="724"/>
      <c r="K19" s="725"/>
      <c r="L19" s="726"/>
      <c r="M19" s="727"/>
      <c r="N19" s="727"/>
      <c r="O19" s="728"/>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702">
        <f t="shared" si="3"/>
        <v>0</v>
      </c>
      <c r="AV19" s="703"/>
      <c r="AW19" s="729">
        <f t="shared" si="1"/>
        <v>0</v>
      </c>
      <c r="AX19" s="730"/>
      <c r="AY19" s="759"/>
      <c r="AZ19" s="760"/>
      <c r="BA19" s="760"/>
      <c r="BB19" s="760"/>
      <c r="BC19" s="760"/>
      <c r="BD19" s="761"/>
    </row>
    <row r="20" spans="1:56" ht="39.950000000000003" customHeight="1">
      <c r="A20" s="71"/>
      <c r="B20" s="86">
        <f t="shared" si="2"/>
        <v>7</v>
      </c>
      <c r="C20" s="721"/>
      <c r="D20" s="722"/>
      <c r="E20" s="719"/>
      <c r="F20" s="720"/>
      <c r="G20" s="723"/>
      <c r="H20" s="724"/>
      <c r="I20" s="724"/>
      <c r="J20" s="724"/>
      <c r="K20" s="725"/>
      <c r="L20" s="726"/>
      <c r="M20" s="727"/>
      <c r="N20" s="727"/>
      <c r="O20" s="728"/>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702">
        <f>IF($AZ$3="４週",SUM(P20:AQ20),IF($AZ$3="暦月",SUM(P20:AT20),""))</f>
        <v>0</v>
      </c>
      <c r="AV20" s="703"/>
      <c r="AW20" s="729">
        <f t="shared" si="1"/>
        <v>0</v>
      </c>
      <c r="AX20" s="730"/>
      <c r="AY20" s="759"/>
      <c r="AZ20" s="760"/>
      <c r="BA20" s="760"/>
      <c r="BB20" s="760"/>
      <c r="BC20" s="760"/>
      <c r="BD20" s="761"/>
    </row>
    <row r="21" spans="1:56" ht="39.950000000000003" customHeight="1">
      <c r="A21" s="71"/>
      <c r="B21" s="86">
        <f t="shared" si="2"/>
        <v>8</v>
      </c>
      <c r="C21" s="721"/>
      <c r="D21" s="722"/>
      <c r="E21" s="719"/>
      <c r="F21" s="720"/>
      <c r="G21" s="723"/>
      <c r="H21" s="724"/>
      <c r="I21" s="724"/>
      <c r="J21" s="724"/>
      <c r="K21" s="725"/>
      <c r="L21" s="726"/>
      <c r="M21" s="727"/>
      <c r="N21" s="727"/>
      <c r="O21" s="728"/>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702">
        <f t="shared" si="3"/>
        <v>0</v>
      </c>
      <c r="AV21" s="703"/>
      <c r="AW21" s="729">
        <f t="shared" si="1"/>
        <v>0</v>
      </c>
      <c r="AX21" s="730"/>
      <c r="AY21" s="759"/>
      <c r="AZ21" s="760"/>
      <c r="BA21" s="760"/>
      <c r="BB21" s="760"/>
      <c r="BC21" s="760"/>
      <c r="BD21" s="761"/>
    </row>
    <row r="22" spans="1:56" ht="39.950000000000003" customHeight="1">
      <c r="A22" s="71"/>
      <c r="B22" s="86">
        <f t="shared" si="2"/>
        <v>9</v>
      </c>
      <c r="C22" s="721"/>
      <c r="D22" s="722"/>
      <c r="E22" s="719"/>
      <c r="F22" s="720"/>
      <c r="G22" s="723"/>
      <c r="H22" s="724"/>
      <c r="I22" s="724"/>
      <c r="J22" s="724"/>
      <c r="K22" s="725"/>
      <c r="L22" s="726"/>
      <c r="M22" s="727"/>
      <c r="N22" s="727"/>
      <c r="O22" s="728"/>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702">
        <f t="shared" si="3"/>
        <v>0</v>
      </c>
      <c r="AV22" s="703"/>
      <c r="AW22" s="729">
        <f t="shared" si="1"/>
        <v>0</v>
      </c>
      <c r="AX22" s="730"/>
      <c r="AY22" s="759"/>
      <c r="AZ22" s="760"/>
      <c r="BA22" s="760"/>
      <c r="BB22" s="760"/>
      <c r="BC22" s="760"/>
      <c r="BD22" s="761"/>
    </row>
    <row r="23" spans="1:56" ht="39.950000000000003" customHeight="1">
      <c r="A23" s="71"/>
      <c r="B23" s="86">
        <f t="shared" si="2"/>
        <v>10</v>
      </c>
      <c r="C23" s="721"/>
      <c r="D23" s="722"/>
      <c r="E23" s="719"/>
      <c r="F23" s="720"/>
      <c r="G23" s="723"/>
      <c r="H23" s="724"/>
      <c r="I23" s="724"/>
      <c r="J23" s="724"/>
      <c r="K23" s="725"/>
      <c r="L23" s="726"/>
      <c r="M23" s="727"/>
      <c r="N23" s="727"/>
      <c r="O23" s="728"/>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702">
        <f t="shared" si="3"/>
        <v>0</v>
      </c>
      <c r="AV23" s="703"/>
      <c r="AW23" s="729">
        <f t="shared" si="1"/>
        <v>0</v>
      </c>
      <c r="AX23" s="730"/>
      <c r="AY23" s="759"/>
      <c r="AZ23" s="760"/>
      <c r="BA23" s="760"/>
      <c r="BB23" s="760"/>
      <c r="BC23" s="760"/>
      <c r="BD23" s="761"/>
    </row>
    <row r="24" spans="1:56" ht="39.950000000000003" customHeight="1">
      <c r="A24" s="71"/>
      <c r="B24" s="86">
        <f t="shared" si="2"/>
        <v>11</v>
      </c>
      <c r="C24" s="721"/>
      <c r="D24" s="722"/>
      <c r="E24" s="719"/>
      <c r="F24" s="720"/>
      <c r="G24" s="723"/>
      <c r="H24" s="724"/>
      <c r="I24" s="724"/>
      <c r="J24" s="724"/>
      <c r="K24" s="725"/>
      <c r="L24" s="726"/>
      <c r="M24" s="727"/>
      <c r="N24" s="727"/>
      <c r="O24" s="728"/>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702">
        <f t="shared" si="3"/>
        <v>0</v>
      </c>
      <c r="AV24" s="703"/>
      <c r="AW24" s="729">
        <f t="shared" si="1"/>
        <v>0</v>
      </c>
      <c r="AX24" s="730"/>
      <c r="AY24" s="759"/>
      <c r="AZ24" s="760"/>
      <c r="BA24" s="760"/>
      <c r="BB24" s="760"/>
      <c r="BC24" s="760"/>
      <c r="BD24" s="761"/>
    </row>
    <row r="25" spans="1:56" ht="39.950000000000003" customHeight="1">
      <c r="A25" s="71"/>
      <c r="B25" s="86">
        <f t="shared" si="2"/>
        <v>12</v>
      </c>
      <c r="C25" s="721"/>
      <c r="D25" s="722"/>
      <c r="E25" s="719"/>
      <c r="F25" s="720"/>
      <c r="G25" s="723"/>
      <c r="H25" s="724"/>
      <c r="I25" s="724"/>
      <c r="J25" s="724"/>
      <c r="K25" s="725"/>
      <c r="L25" s="726"/>
      <c r="M25" s="727"/>
      <c r="N25" s="727"/>
      <c r="O25" s="728"/>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702">
        <f t="shared" si="3"/>
        <v>0</v>
      </c>
      <c r="AV25" s="703"/>
      <c r="AW25" s="729">
        <f t="shared" si="1"/>
        <v>0</v>
      </c>
      <c r="AX25" s="730"/>
      <c r="AY25" s="759"/>
      <c r="AZ25" s="760"/>
      <c r="BA25" s="760"/>
      <c r="BB25" s="760"/>
      <c r="BC25" s="760"/>
      <c r="BD25" s="761"/>
    </row>
    <row r="26" spans="1:56" ht="39.950000000000003" customHeight="1">
      <c r="A26" s="71"/>
      <c r="B26" s="86">
        <f t="shared" si="2"/>
        <v>13</v>
      </c>
      <c r="C26" s="721"/>
      <c r="D26" s="722"/>
      <c r="E26" s="719"/>
      <c r="F26" s="720"/>
      <c r="G26" s="723"/>
      <c r="H26" s="724"/>
      <c r="I26" s="724"/>
      <c r="J26" s="724"/>
      <c r="K26" s="725"/>
      <c r="L26" s="726"/>
      <c r="M26" s="727"/>
      <c r="N26" s="727"/>
      <c r="O26" s="728"/>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702">
        <f t="shared" si="3"/>
        <v>0</v>
      </c>
      <c r="AV26" s="703"/>
      <c r="AW26" s="729">
        <f t="shared" si="1"/>
        <v>0</v>
      </c>
      <c r="AX26" s="730"/>
      <c r="AY26" s="759"/>
      <c r="AZ26" s="760"/>
      <c r="BA26" s="760"/>
      <c r="BB26" s="760"/>
      <c r="BC26" s="760"/>
      <c r="BD26" s="761"/>
    </row>
    <row r="27" spans="1:56" ht="39.950000000000003" customHeight="1">
      <c r="A27" s="71"/>
      <c r="B27" s="86">
        <f t="shared" si="2"/>
        <v>14</v>
      </c>
      <c r="C27" s="721"/>
      <c r="D27" s="722"/>
      <c r="E27" s="719"/>
      <c r="F27" s="720"/>
      <c r="G27" s="723"/>
      <c r="H27" s="724"/>
      <c r="I27" s="724"/>
      <c r="J27" s="724"/>
      <c r="K27" s="725"/>
      <c r="L27" s="726"/>
      <c r="M27" s="727"/>
      <c r="N27" s="727"/>
      <c r="O27" s="728"/>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702">
        <f t="shared" si="3"/>
        <v>0</v>
      </c>
      <c r="AV27" s="703"/>
      <c r="AW27" s="729">
        <f t="shared" si="1"/>
        <v>0</v>
      </c>
      <c r="AX27" s="730"/>
      <c r="AY27" s="759"/>
      <c r="AZ27" s="760"/>
      <c r="BA27" s="760"/>
      <c r="BB27" s="760"/>
      <c r="BC27" s="760"/>
      <c r="BD27" s="761"/>
    </row>
    <row r="28" spans="1:56" ht="39.950000000000003" customHeight="1">
      <c r="A28" s="71"/>
      <c r="B28" s="86">
        <f t="shared" si="2"/>
        <v>15</v>
      </c>
      <c r="C28" s="721"/>
      <c r="D28" s="722"/>
      <c r="E28" s="719"/>
      <c r="F28" s="720"/>
      <c r="G28" s="723"/>
      <c r="H28" s="724"/>
      <c r="I28" s="724"/>
      <c r="J28" s="724"/>
      <c r="K28" s="725"/>
      <c r="L28" s="726"/>
      <c r="M28" s="727"/>
      <c r="N28" s="727"/>
      <c r="O28" s="728"/>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702">
        <f t="shared" si="3"/>
        <v>0</v>
      </c>
      <c r="AV28" s="703"/>
      <c r="AW28" s="729">
        <f t="shared" si="1"/>
        <v>0</v>
      </c>
      <c r="AX28" s="730"/>
      <c r="AY28" s="759"/>
      <c r="AZ28" s="760"/>
      <c r="BA28" s="760"/>
      <c r="BB28" s="760"/>
      <c r="BC28" s="760"/>
      <c r="BD28" s="761"/>
    </row>
    <row r="29" spans="1:56" ht="39.950000000000003" customHeight="1">
      <c r="A29" s="71"/>
      <c r="B29" s="86">
        <f t="shared" si="2"/>
        <v>16</v>
      </c>
      <c r="C29" s="721"/>
      <c r="D29" s="722"/>
      <c r="E29" s="719"/>
      <c r="F29" s="720"/>
      <c r="G29" s="723"/>
      <c r="H29" s="724"/>
      <c r="I29" s="724"/>
      <c r="J29" s="724"/>
      <c r="K29" s="725"/>
      <c r="L29" s="726"/>
      <c r="M29" s="727"/>
      <c r="N29" s="727"/>
      <c r="O29" s="728"/>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702">
        <f t="shared" si="3"/>
        <v>0</v>
      </c>
      <c r="AV29" s="703"/>
      <c r="AW29" s="729">
        <f t="shared" si="1"/>
        <v>0</v>
      </c>
      <c r="AX29" s="730"/>
      <c r="AY29" s="759"/>
      <c r="AZ29" s="760"/>
      <c r="BA29" s="760"/>
      <c r="BB29" s="760"/>
      <c r="BC29" s="760"/>
      <c r="BD29" s="761"/>
    </row>
    <row r="30" spans="1:56" ht="39.950000000000003" customHeight="1">
      <c r="A30" s="71"/>
      <c r="B30" s="86">
        <f t="shared" si="2"/>
        <v>17</v>
      </c>
      <c r="C30" s="721"/>
      <c r="D30" s="722"/>
      <c r="E30" s="719"/>
      <c r="F30" s="720"/>
      <c r="G30" s="723"/>
      <c r="H30" s="724"/>
      <c r="I30" s="724"/>
      <c r="J30" s="724"/>
      <c r="K30" s="725"/>
      <c r="L30" s="726"/>
      <c r="M30" s="727"/>
      <c r="N30" s="727"/>
      <c r="O30" s="728"/>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702">
        <f t="shared" si="3"/>
        <v>0</v>
      </c>
      <c r="AV30" s="703"/>
      <c r="AW30" s="729">
        <f t="shared" si="1"/>
        <v>0</v>
      </c>
      <c r="AX30" s="730"/>
      <c r="AY30" s="759"/>
      <c r="AZ30" s="760"/>
      <c r="BA30" s="760"/>
      <c r="BB30" s="760"/>
      <c r="BC30" s="760"/>
      <c r="BD30" s="761"/>
    </row>
    <row r="31" spans="1:56" ht="39.950000000000003" customHeight="1">
      <c r="A31" s="71"/>
      <c r="B31" s="86">
        <f t="shared" ref="B31:B94" si="4">B30+1</f>
        <v>18</v>
      </c>
      <c r="C31" s="721"/>
      <c r="D31" s="722"/>
      <c r="E31" s="719"/>
      <c r="F31" s="720"/>
      <c r="G31" s="723"/>
      <c r="H31" s="724"/>
      <c r="I31" s="724"/>
      <c r="J31" s="724"/>
      <c r="K31" s="725"/>
      <c r="L31" s="726"/>
      <c r="M31" s="727"/>
      <c r="N31" s="727"/>
      <c r="O31" s="728"/>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702">
        <f t="shared" ref="AU31" si="5">IF($AZ$3="４週",SUM(P31:AQ31),IF($AZ$3="暦月",SUM(P31:AT31),""))</f>
        <v>0</v>
      </c>
      <c r="AV31" s="703"/>
      <c r="AW31" s="729">
        <f t="shared" si="1"/>
        <v>0</v>
      </c>
      <c r="AX31" s="730"/>
      <c r="AY31" s="759"/>
      <c r="AZ31" s="760"/>
      <c r="BA31" s="760"/>
      <c r="BB31" s="760"/>
      <c r="BC31" s="760"/>
      <c r="BD31" s="761"/>
    </row>
    <row r="32" spans="1:56" ht="39.950000000000003" customHeight="1">
      <c r="A32" s="71"/>
      <c r="B32" s="86">
        <f t="shared" si="4"/>
        <v>19</v>
      </c>
      <c r="C32" s="721"/>
      <c r="D32" s="722"/>
      <c r="E32" s="719"/>
      <c r="F32" s="720"/>
      <c r="G32" s="723"/>
      <c r="H32" s="724"/>
      <c r="I32" s="724"/>
      <c r="J32" s="724"/>
      <c r="K32" s="725"/>
      <c r="L32" s="726"/>
      <c r="M32" s="727"/>
      <c r="N32" s="727"/>
      <c r="O32" s="728"/>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702">
        <f t="shared" ref="AU32:AU95" si="6">IF($AZ$3="４週",SUM(P32:AQ32),IF($AZ$3="暦月",SUM(P32:AT32),""))</f>
        <v>0</v>
      </c>
      <c r="AV32" s="703"/>
      <c r="AW32" s="729">
        <f t="shared" si="1"/>
        <v>0</v>
      </c>
      <c r="AX32" s="730"/>
      <c r="AY32" s="759"/>
      <c r="AZ32" s="760"/>
      <c r="BA32" s="760"/>
      <c r="BB32" s="760"/>
      <c r="BC32" s="760"/>
      <c r="BD32" s="761"/>
    </row>
    <row r="33" spans="1:56" ht="39.950000000000003" customHeight="1">
      <c r="A33" s="71"/>
      <c r="B33" s="86">
        <f t="shared" si="4"/>
        <v>20</v>
      </c>
      <c r="C33" s="721"/>
      <c r="D33" s="722"/>
      <c r="E33" s="719"/>
      <c r="F33" s="720"/>
      <c r="G33" s="723"/>
      <c r="H33" s="724"/>
      <c r="I33" s="724"/>
      <c r="J33" s="724"/>
      <c r="K33" s="725"/>
      <c r="L33" s="726"/>
      <c r="M33" s="727"/>
      <c r="N33" s="727"/>
      <c r="O33" s="728"/>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702">
        <f t="shared" si="6"/>
        <v>0</v>
      </c>
      <c r="AV33" s="703"/>
      <c r="AW33" s="729">
        <f t="shared" si="1"/>
        <v>0</v>
      </c>
      <c r="AX33" s="730"/>
      <c r="AY33" s="759"/>
      <c r="AZ33" s="760"/>
      <c r="BA33" s="760"/>
      <c r="BB33" s="760"/>
      <c r="BC33" s="760"/>
      <c r="BD33" s="761"/>
    </row>
    <row r="34" spans="1:56" ht="39.950000000000003" customHeight="1">
      <c r="A34" s="71"/>
      <c r="B34" s="86">
        <f t="shared" si="4"/>
        <v>21</v>
      </c>
      <c r="C34" s="721"/>
      <c r="D34" s="722"/>
      <c r="E34" s="719"/>
      <c r="F34" s="720"/>
      <c r="G34" s="723"/>
      <c r="H34" s="724"/>
      <c r="I34" s="724"/>
      <c r="J34" s="724"/>
      <c r="K34" s="725"/>
      <c r="L34" s="726"/>
      <c r="M34" s="727"/>
      <c r="N34" s="727"/>
      <c r="O34" s="728"/>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702">
        <f t="shared" si="6"/>
        <v>0</v>
      </c>
      <c r="AV34" s="703"/>
      <c r="AW34" s="729">
        <f t="shared" si="1"/>
        <v>0</v>
      </c>
      <c r="AX34" s="730"/>
      <c r="AY34" s="759"/>
      <c r="AZ34" s="760"/>
      <c r="BA34" s="760"/>
      <c r="BB34" s="760"/>
      <c r="BC34" s="760"/>
      <c r="BD34" s="761"/>
    </row>
    <row r="35" spans="1:56" ht="39.950000000000003" customHeight="1">
      <c r="A35" s="71"/>
      <c r="B35" s="86">
        <f t="shared" si="4"/>
        <v>22</v>
      </c>
      <c r="C35" s="721"/>
      <c r="D35" s="722"/>
      <c r="E35" s="719"/>
      <c r="F35" s="720"/>
      <c r="G35" s="723"/>
      <c r="H35" s="724"/>
      <c r="I35" s="724"/>
      <c r="J35" s="724"/>
      <c r="K35" s="725"/>
      <c r="L35" s="726"/>
      <c r="M35" s="727"/>
      <c r="N35" s="727"/>
      <c r="O35" s="728"/>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702">
        <f t="shared" si="6"/>
        <v>0</v>
      </c>
      <c r="AV35" s="703"/>
      <c r="AW35" s="729">
        <f t="shared" si="1"/>
        <v>0</v>
      </c>
      <c r="AX35" s="730"/>
      <c r="AY35" s="759"/>
      <c r="AZ35" s="760"/>
      <c r="BA35" s="760"/>
      <c r="BB35" s="760"/>
      <c r="BC35" s="760"/>
      <c r="BD35" s="761"/>
    </row>
    <row r="36" spans="1:56" ht="39.950000000000003" customHeight="1">
      <c r="A36" s="71"/>
      <c r="B36" s="86">
        <f t="shared" si="4"/>
        <v>23</v>
      </c>
      <c r="C36" s="721"/>
      <c r="D36" s="722"/>
      <c r="E36" s="719"/>
      <c r="F36" s="720"/>
      <c r="G36" s="723"/>
      <c r="H36" s="724"/>
      <c r="I36" s="724"/>
      <c r="J36" s="724"/>
      <c r="K36" s="725"/>
      <c r="L36" s="726"/>
      <c r="M36" s="727"/>
      <c r="N36" s="727"/>
      <c r="O36" s="728"/>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702">
        <f t="shared" si="6"/>
        <v>0</v>
      </c>
      <c r="AV36" s="703"/>
      <c r="AW36" s="729">
        <f t="shared" si="1"/>
        <v>0</v>
      </c>
      <c r="AX36" s="730"/>
      <c r="AY36" s="759"/>
      <c r="AZ36" s="760"/>
      <c r="BA36" s="760"/>
      <c r="BB36" s="760"/>
      <c r="BC36" s="760"/>
      <c r="BD36" s="761"/>
    </row>
    <row r="37" spans="1:56" ht="39.950000000000003" customHeight="1">
      <c r="A37" s="71"/>
      <c r="B37" s="86">
        <f t="shared" si="4"/>
        <v>24</v>
      </c>
      <c r="C37" s="721"/>
      <c r="D37" s="722"/>
      <c r="E37" s="719"/>
      <c r="F37" s="720"/>
      <c r="G37" s="723"/>
      <c r="H37" s="724"/>
      <c r="I37" s="724"/>
      <c r="J37" s="724"/>
      <c r="K37" s="725"/>
      <c r="L37" s="726"/>
      <c r="M37" s="727"/>
      <c r="N37" s="727"/>
      <c r="O37" s="728"/>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702">
        <f t="shared" si="6"/>
        <v>0</v>
      </c>
      <c r="AV37" s="703"/>
      <c r="AW37" s="729">
        <f t="shared" si="1"/>
        <v>0</v>
      </c>
      <c r="AX37" s="730"/>
      <c r="AY37" s="759"/>
      <c r="AZ37" s="760"/>
      <c r="BA37" s="760"/>
      <c r="BB37" s="760"/>
      <c r="BC37" s="760"/>
      <c r="BD37" s="761"/>
    </row>
    <row r="38" spans="1:56" ht="39.950000000000003" customHeight="1">
      <c r="A38" s="71"/>
      <c r="B38" s="86">
        <f t="shared" si="4"/>
        <v>25</v>
      </c>
      <c r="C38" s="721"/>
      <c r="D38" s="722"/>
      <c r="E38" s="719"/>
      <c r="F38" s="720"/>
      <c r="G38" s="723"/>
      <c r="H38" s="724"/>
      <c r="I38" s="724"/>
      <c r="J38" s="724"/>
      <c r="K38" s="725"/>
      <c r="L38" s="726"/>
      <c r="M38" s="727"/>
      <c r="N38" s="727"/>
      <c r="O38" s="728"/>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702">
        <f t="shared" si="6"/>
        <v>0</v>
      </c>
      <c r="AV38" s="703"/>
      <c r="AW38" s="729">
        <f t="shared" si="1"/>
        <v>0</v>
      </c>
      <c r="AX38" s="730"/>
      <c r="AY38" s="759"/>
      <c r="AZ38" s="760"/>
      <c r="BA38" s="760"/>
      <c r="BB38" s="760"/>
      <c r="BC38" s="760"/>
      <c r="BD38" s="761"/>
    </row>
    <row r="39" spans="1:56" ht="39.950000000000003" customHeight="1">
      <c r="A39" s="71"/>
      <c r="B39" s="86">
        <f t="shared" si="4"/>
        <v>26</v>
      </c>
      <c r="C39" s="721"/>
      <c r="D39" s="722"/>
      <c r="E39" s="719"/>
      <c r="F39" s="720"/>
      <c r="G39" s="723"/>
      <c r="H39" s="724"/>
      <c r="I39" s="724"/>
      <c r="J39" s="724"/>
      <c r="K39" s="725"/>
      <c r="L39" s="726"/>
      <c r="M39" s="727"/>
      <c r="N39" s="727"/>
      <c r="O39" s="728"/>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702">
        <f t="shared" si="6"/>
        <v>0</v>
      </c>
      <c r="AV39" s="703"/>
      <c r="AW39" s="729">
        <f t="shared" si="1"/>
        <v>0</v>
      </c>
      <c r="AX39" s="730"/>
      <c r="AY39" s="759"/>
      <c r="AZ39" s="760"/>
      <c r="BA39" s="760"/>
      <c r="BB39" s="760"/>
      <c r="BC39" s="760"/>
      <c r="BD39" s="761"/>
    </row>
    <row r="40" spans="1:56" ht="39.950000000000003" customHeight="1">
      <c r="A40" s="71"/>
      <c r="B40" s="86">
        <f t="shared" si="4"/>
        <v>27</v>
      </c>
      <c r="C40" s="721"/>
      <c r="D40" s="722"/>
      <c r="E40" s="719"/>
      <c r="F40" s="720"/>
      <c r="G40" s="723"/>
      <c r="H40" s="724"/>
      <c r="I40" s="724"/>
      <c r="J40" s="724"/>
      <c r="K40" s="725"/>
      <c r="L40" s="726"/>
      <c r="M40" s="727"/>
      <c r="N40" s="727"/>
      <c r="O40" s="728"/>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702">
        <f t="shared" si="6"/>
        <v>0</v>
      </c>
      <c r="AV40" s="703"/>
      <c r="AW40" s="729">
        <f t="shared" si="1"/>
        <v>0</v>
      </c>
      <c r="AX40" s="730"/>
      <c r="AY40" s="759"/>
      <c r="AZ40" s="760"/>
      <c r="BA40" s="760"/>
      <c r="BB40" s="760"/>
      <c r="BC40" s="760"/>
      <c r="BD40" s="761"/>
    </row>
    <row r="41" spans="1:56" ht="39.950000000000003" customHeight="1">
      <c r="A41" s="71"/>
      <c r="B41" s="86">
        <f t="shared" si="4"/>
        <v>28</v>
      </c>
      <c r="C41" s="721"/>
      <c r="D41" s="722"/>
      <c r="E41" s="719"/>
      <c r="F41" s="720"/>
      <c r="G41" s="723"/>
      <c r="H41" s="724"/>
      <c r="I41" s="724"/>
      <c r="J41" s="724"/>
      <c r="K41" s="725"/>
      <c r="L41" s="726"/>
      <c r="M41" s="727"/>
      <c r="N41" s="727"/>
      <c r="O41" s="728"/>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702">
        <f t="shared" si="6"/>
        <v>0</v>
      </c>
      <c r="AV41" s="703"/>
      <c r="AW41" s="729">
        <f t="shared" si="1"/>
        <v>0</v>
      </c>
      <c r="AX41" s="730"/>
      <c r="AY41" s="759"/>
      <c r="AZ41" s="760"/>
      <c r="BA41" s="760"/>
      <c r="BB41" s="760"/>
      <c r="BC41" s="760"/>
      <c r="BD41" s="761"/>
    </row>
    <row r="42" spans="1:56" ht="39.950000000000003" customHeight="1">
      <c r="A42" s="71"/>
      <c r="B42" s="86">
        <f t="shared" si="4"/>
        <v>29</v>
      </c>
      <c r="C42" s="721"/>
      <c r="D42" s="722"/>
      <c r="E42" s="719"/>
      <c r="F42" s="720"/>
      <c r="G42" s="723"/>
      <c r="H42" s="724"/>
      <c r="I42" s="724"/>
      <c r="J42" s="724"/>
      <c r="K42" s="725"/>
      <c r="L42" s="726"/>
      <c r="M42" s="727"/>
      <c r="N42" s="727"/>
      <c r="O42" s="728"/>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702">
        <f t="shared" si="6"/>
        <v>0</v>
      </c>
      <c r="AV42" s="703"/>
      <c r="AW42" s="729">
        <f t="shared" si="1"/>
        <v>0</v>
      </c>
      <c r="AX42" s="730"/>
      <c r="AY42" s="759"/>
      <c r="AZ42" s="760"/>
      <c r="BA42" s="760"/>
      <c r="BB42" s="760"/>
      <c r="BC42" s="760"/>
      <c r="BD42" s="761"/>
    </row>
    <row r="43" spans="1:56" ht="39.950000000000003" customHeight="1">
      <c r="A43" s="71"/>
      <c r="B43" s="86">
        <f t="shared" si="4"/>
        <v>30</v>
      </c>
      <c r="C43" s="721"/>
      <c r="D43" s="722"/>
      <c r="E43" s="719"/>
      <c r="F43" s="720"/>
      <c r="G43" s="723"/>
      <c r="H43" s="724"/>
      <c r="I43" s="724"/>
      <c r="J43" s="724"/>
      <c r="K43" s="725"/>
      <c r="L43" s="726"/>
      <c r="M43" s="727"/>
      <c r="N43" s="727"/>
      <c r="O43" s="728"/>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702">
        <f t="shared" si="6"/>
        <v>0</v>
      </c>
      <c r="AV43" s="703"/>
      <c r="AW43" s="729">
        <f t="shared" si="1"/>
        <v>0</v>
      </c>
      <c r="AX43" s="730"/>
      <c r="AY43" s="759"/>
      <c r="AZ43" s="760"/>
      <c r="BA43" s="760"/>
      <c r="BB43" s="760"/>
      <c r="BC43" s="760"/>
      <c r="BD43" s="761"/>
    </row>
    <row r="44" spans="1:56" ht="39.950000000000003" customHeight="1">
      <c r="A44" s="71"/>
      <c r="B44" s="86">
        <f t="shared" si="4"/>
        <v>31</v>
      </c>
      <c r="C44" s="721"/>
      <c r="D44" s="722"/>
      <c r="E44" s="719"/>
      <c r="F44" s="720"/>
      <c r="G44" s="723"/>
      <c r="H44" s="724"/>
      <c r="I44" s="724"/>
      <c r="J44" s="724"/>
      <c r="K44" s="725"/>
      <c r="L44" s="726"/>
      <c r="M44" s="727"/>
      <c r="N44" s="727"/>
      <c r="O44" s="728"/>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702">
        <f t="shared" si="6"/>
        <v>0</v>
      </c>
      <c r="AV44" s="703"/>
      <c r="AW44" s="729">
        <f t="shared" si="1"/>
        <v>0</v>
      </c>
      <c r="AX44" s="730"/>
      <c r="AY44" s="759"/>
      <c r="AZ44" s="760"/>
      <c r="BA44" s="760"/>
      <c r="BB44" s="760"/>
      <c r="BC44" s="760"/>
      <c r="BD44" s="761"/>
    </row>
    <row r="45" spans="1:56" ht="39.950000000000003" customHeight="1">
      <c r="A45" s="71"/>
      <c r="B45" s="86">
        <f t="shared" si="4"/>
        <v>32</v>
      </c>
      <c r="C45" s="721"/>
      <c r="D45" s="722"/>
      <c r="E45" s="719"/>
      <c r="F45" s="720"/>
      <c r="G45" s="723"/>
      <c r="H45" s="724"/>
      <c r="I45" s="724"/>
      <c r="J45" s="724"/>
      <c r="K45" s="725"/>
      <c r="L45" s="726"/>
      <c r="M45" s="727"/>
      <c r="N45" s="727"/>
      <c r="O45" s="728"/>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702">
        <f t="shared" si="6"/>
        <v>0</v>
      </c>
      <c r="AV45" s="703"/>
      <c r="AW45" s="729">
        <f t="shared" si="1"/>
        <v>0</v>
      </c>
      <c r="AX45" s="730"/>
      <c r="AY45" s="759"/>
      <c r="AZ45" s="760"/>
      <c r="BA45" s="760"/>
      <c r="BB45" s="760"/>
      <c r="BC45" s="760"/>
      <c r="BD45" s="761"/>
    </row>
    <row r="46" spans="1:56" ht="39.950000000000003" customHeight="1">
      <c r="A46" s="71"/>
      <c r="B46" s="86">
        <f t="shared" si="4"/>
        <v>33</v>
      </c>
      <c r="C46" s="721"/>
      <c r="D46" s="722"/>
      <c r="E46" s="719"/>
      <c r="F46" s="720"/>
      <c r="G46" s="723"/>
      <c r="H46" s="724"/>
      <c r="I46" s="724"/>
      <c r="J46" s="724"/>
      <c r="K46" s="725"/>
      <c r="L46" s="726"/>
      <c r="M46" s="727"/>
      <c r="N46" s="727"/>
      <c r="O46" s="728"/>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702">
        <f t="shared" si="6"/>
        <v>0</v>
      </c>
      <c r="AV46" s="703"/>
      <c r="AW46" s="729">
        <f t="shared" ref="AW46:AW77" si="7">IF($AZ$3="４週",AU46/4,IF($AZ$3="暦月",AU46/($AZ$7/7),""))</f>
        <v>0</v>
      </c>
      <c r="AX46" s="730"/>
      <c r="AY46" s="759"/>
      <c r="AZ46" s="760"/>
      <c r="BA46" s="760"/>
      <c r="BB46" s="760"/>
      <c r="BC46" s="760"/>
      <c r="BD46" s="761"/>
    </row>
    <row r="47" spans="1:56" ht="39.950000000000003" customHeight="1">
      <c r="A47" s="71"/>
      <c r="B47" s="86">
        <f t="shared" si="4"/>
        <v>34</v>
      </c>
      <c r="C47" s="721"/>
      <c r="D47" s="722"/>
      <c r="E47" s="719"/>
      <c r="F47" s="720"/>
      <c r="G47" s="723"/>
      <c r="H47" s="724"/>
      <c r="I47" s="724"/>
      <c r="J47" s="724"/>
      <c r="K47" s="725"/>
      <c r="L47" s="726"/>
      <c r="M47" s="727"/>
      <c r="N47" s="727"/>
      <c r="O47" s="728"/>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702">
        <f t="shared" si="6"/>
        <v>0</v>
      </c>
      <c r="AV47" s="703"/>
      <c r="AW47" s="729">
        <f t="shared" si="7"/>
        <v>0</v>
      </c>
      <c r="AX47" s="730"/>
      <c r="AY47" s="759"/>
      <c r="AZ47" s="760"/>
      <c r="BA47" s="760"/>
      <c r="BB47" s="760"/>
      <c r="BC47" s="760"/>
      <c r="BD47" s="761"/>
    </row>
    <row r="48" spans="1:56" ht="39.950000000000003" customHeight="1">
      <c r="A48" s="71"/>
      <c r="B48" s="86">
        <f t="shared" si="4"/>
        <v>35</v>
      </c>
      <c r="C48" s="721"/>
      <c r="D48" s="722"/>
      <c r="E48" s="719"/>
      <c r="F48" s="720"/>
      <c r="G48" s="723"/>
      <c r="H48" s="724"/>
      <c r="I48" s="724"/>
      <c r="J48" s="724"/>
      <c r="K48" s="725"/>
      <c r="L48" s="726"/>
      <c r="M48" s="727"/>
      <c r="N48" s="727"/>
      <c r="O48" s="728"/>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702">
        <f t="shared" si="6"/>
        <v>0</v>
      </c>
      <c r="AV48" s="703"/>
      <c r="AW48" s="729">
        <f t="shared" si="7"/>
        <v>0</v>
      </c>
      <c r="AX48" s="730"/>
      <c r="AY48" s="759"/>
      <c r="AZ48" s="760"/>
      <c r="BA48" s="760"/>
      <c r="BB48" s="760"/>
      <c r="BC48" s="760"/>
      <c r="BD48" s="761"/>
    </row>
    <row r="49" spans="1:56" ht="39.950000000000003" customHeight="1">
      <c r="A49" s="71"/>
      <c r="B49" s="86">
        <f t="shared" si="4"/>
        <v>36</v>
      </c>
      <c r="C49" s="721"/>
      <c r="D49" s="722"/>
      <c r="E49" s="719"/>
      <c r="F49" s="720"/>
      <c r="G49" s="723"/>
      <c r="H49" s="724"/>
      <c r="I49" s="724"/>
      <c r="J49" s="724"/>
      <c r="K49" s="725"/>
      <c r="L49" s="726"/>
      <c r="M49" s="727"/>
      <c r="N49" s="727"/>
      <c r="O49" s="728"/>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702">
        <f t="shared" si="6"/>
        <v>0</v>
      </c>
      <c r="AV49" s="703"/>
      <c r="AW49" s="729">
        <f t="shared" si="7"/>
        <v>0</v>
      </c>
      <c r="AX49" s="730"/>
      <c r="AY49" s="759"/>
      <c r="AZ49" s="760"/>
      <c r="BA49" s="760"/>
      <c r="BB49" s="760"/>
      <c r="BC49" s="760"/>
      <c r="BD49" s="761"/>
    </row>
    <row r="50" spans="1:56" ht="39.950000000000003" customHeight="1">
      <c r="A50" s="71"/>
      <c r="B50" s="86">
        <f t="shared" si="4"/>
        <v>37</v>
      </c>
      <c r="C50" s="721"/>
      <c r="D50" s="722"/>
      <c r="E50" s="719"/>
      <c r="F50" s="720"/>
      <c r="G50" s="723"/>
      <c r="H50" s="724"/>
      <c r="I50" s="724"/>
      <c r="J50" s="724"/>
      <c r="K50" s="725"/>
      <c r="L50" s="726"/>
      <c r="M50" s="727"/>
      <c r="N50" s="727"/>
      <c r="O50" s="728"/>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702">
        <f t="shared" si="6"/>
        <v>0</v>
      </c>
      <c r="AV50" s="703"/>
      <c r="AW50" s="729">
        <f t="shared" si="7"/>
        <v>0</v>
      </c>
      <c r="AX50" s="730"/>
      <c r="AY50" s="759"/>
      <c r="AZ50" s="760"/>
      <c r="BA50" s="760"/>
      <c r="BB50" s="760"/>
      <c r="BC50" s="760"/>
      <c r="BD50" s="761"/>
    </row>
    <row r="51" spans="1:56" ht="39.950000000000003" customHeight="1">
      <c r="A51" s="71"/>
      <c r="B51" s="86">
        <f t="shared" si="4"/>
        <v>38</v>
      </c>
      <c r="C51" s="721"/>
      <c r="D51" s="722"/>
      <c r="E51" s="719"/>
      <c r="F51" s="720"/>
      <c r="G51" s="723"/>
      <c r="H51" s="724"/>
      <c r="I51" s="724"/>
      <c r="J51" s="724"/>
      <c r="K51" s="725"/>
      <c r="L51" s="726"/>
      <c r="M51" s="727"/>
      <c r="N51" s="727"/>
      <c r="O51" s="728"/>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702">
        <f t="shared" si="6"/>
        <v>0</v>
      </c>
      <c r="AV51" s="703"/>
      <c r="AW51" s="729">
        <f t="shared" si="7"/>
        <v>0</v>
      </c>
      <c r="AX51" s="730"/>
      <c r="AY51" s="759"/>
      <c r="AZ51" s="760"/>
      <c r="BA51" s="760"/>
      <c r="BB51" s="760"/>
      <c r="BC51" s="760"/>
      <c r="BD51" s="761"/>
    </row>
    <row r="52" spans="1:56" ht="39.950000000000003" customHeight="1">
      <c r="A52" s="71"/>
      <c r="B52" s="86">
        <f t="shared" si="4"/>
        <v>39</v>
      </c>
      <c r="C52" s="721"/>
      <c r="D52" s="722"/>
      <c r="E52" s="719"/>
      <c r="F52" s="720"/>
      <c r="G52" s="723"/>
      <c r="H52" s="724"/>
      <c r="I52" s="724"/>
      <c r="J52" s="724"/>
      <c r="K52" s="725"/>
      <c r="L52" s="726"/>
      <c r="M52" s="727"/>
      <c r="N52" s="727"/>
      <c r="O52" s="728"/>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702">
        <f t="shared" si="6"/>
        <v>0</v>
      </c>
      <c r="AV52" s="703"/>
      <c r="AW52" s="729">
        <f t="shared" si="7"/>
        <v>0</v>
      </c>
      <c r="AX52" s="730"/>
      <c r="AY52" s="759"/>
      <c r="AZ52" s="760"/>
      <c r="BA52" s="760"/>
      <c r="BB52" s="760"/>
      <c r="BC52" s="760"/>
      <c r="BD52" s="761"/>
    </row>
    <row r="53" spans="1:56" ht="39.950000000000003" customHeight="1">
      <c r="A53" s="71"/>
      <c r="B53" s="86">
        <f t="shared" si="4"/>
        <v>40</v>
      </c>
      <c r="C53" s="721"/>
      <c r="D53" s="722"/>
      <c r="E53" s="719"/>
      <c r="F53" s="720"/>
      <c r="G53" s="723"/>
      <c r="H53" s="724"/>
      <c r="I53" s="724"/>
      <c r="J53" s="724"/>
      <c r="K53" s="725"/>
      <c r="L53" s="726"/>
      <c r="M53" s="727"/>
      <c r="N53" s="727"/>
      <c r="O53" s="728"/>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702">
        <f t="shared" si="6"/>
        <v>0</v>
      </c>
      <c r="AV53" s="703"/>
      <c r="AW53" s="729">
        <f t="shared" si="7"/>
        <v>0</v>
      </c>
      <c r="AX53" s="730"/>
      <c r="AY53" s="759"/>
      <c r="AZ53" s="760"/>
      <c r="BA53" s="760"/>
      <c r="BB53" s="760"/>
      <c r="BC53" s="760"/>
      <c r="BD53" s="761"/>
    </row>
    <row r="54" spans="1:56" ht="39.950000000000003" customHeight="1">
      <c r="A54" s="71"/>
      <c r="B54" s="86">
        <f t="shared" si="4"/>
        <v>41</v>
      </c>
      <c r="C54" s="721"/>
      <c r="D54" s="722"/>
      <c r="E54" s="719"/>
      <c r="F54" s="720"/>
      <c r="G54" s="723"/>
      <c r="H54" s="724"/>
      <c r="I54" s="724"/>
      <c r="J54" s="724"/>
      <c r="K54" s="725"/>
      <c r="L54" s="726"/>
      <c r="M54" s="727"/>
      <c r="N54" s="727"/>
      <c r="O54" s="728"/>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702">
        <f t="shared" si="6"/>
        <v>0</v>
      </c>
      <c r="AV54" s="703"/>
      <c r="AW54" s="729">
        <f t="shared" si="7"/>
        <v>0</v>
      </c>
      <c r="AX54" s="730"/>
      <c r="AY54" s="759"/>
      <c r="AZ54" s="760"/>
      <c r="BA54" s="760"/>
      <c r="BB54" s="760"/>
      <c r="BC54" s="760"/>
      <c r="BD54" s="761"/>
    </row>
    <row r="55" spans="1:56" ht="39.950000000000003" customHeight="1">
      <c r="A55" s="71"/>
      <c r="B55" s="86">
        <f t="shared" si="4"/>
        <v>42</v>
      </c>
      <c r="C55" s="721"/>
      <c r="D55" s="722"/>
      <c r="E55" s="719"/>
      <c r="F55" s="720"/>
      <c r="G55" s="723"/>
      <c r="H55" s="724"/>
      <c r="I55" s="724"/>
      <c r="J55" s="724"/>
      <c r="K55" s="725"/>
      <c r="L55" s="726"/>
      <c r="M55" s="727"/>
      <c r="N55" s="727"/>
      <c r="O55" s="728"/>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702">
        <f t="shared" si="6"/>
        <v>0</v>
      </c>
      <c r="AV55" s="703"/>
      <c r="AW55" s="729">
        <f t="shared" si="7"/>
        <v>0</v>
      </c>
      <c r="AX55" s="730"/>
      <c r="AY55" s="759"/>
      <c r="AZ55" s="760"/>
      <c r="BA55" s="760"/>
      <c r="BB55" s="760"/>
      <c r="BC55" s="760"/>
      <c r="BD55" s="761"/>
    </row>
    <row r="56" spans="1:56" ht="39.950000000000003" customHeight="1">
      <c r="A56" s="71"/>
      <c r="B56" s="86">
        <f t="shared" si="4"/>
        <v>43</v>
      </c>
      <c r="C56" s="721"/>
      <c r="D56" s="722"/>
      <c r="E56" s="719"/>
      <c r="F56" s="720"/>
      <c r="G56" s="723"/>
      <c r="H56" s="724"/>
      <c r="I56" s="724"/>
      <c r="J56" s="724"/>
      <c r="K56" s="725"/>
      <c r="L56" s="726"/>
      <c r="M56" s="727"/>
      <c r="N56" s="727"/>
      <c r="O56" s="728"/>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702">
        <f t="shared" si="6"/>
        <v>0</v>
      </c>
      <c r="AV56" s="703"/>
      <c r="AW56" s="729">
        <f t="shared" si="7"/>
        <v>0</v>
      </c>
      <c r="AX56" s="730"/>
      <c r="AY56" s="759"/>
      <c r="AZ56" s="760"/>
      <c r="BA56" s="760"/>
      <c r="BB56" s="760"/>
      <c r="BC56" s="760"/>
      <c r="BD56" s="761"/>
    </row>
    <row r="57" spans="1:56" ht="39.950000000000003" customHeight="1">
      <c r="A57" s="71"/>
      <c r="B57" s="86">
        <f t="shared" si="4"/>
        <v>44</v>
      </c>
      <c r="C57" s="721"/>
      <c r="D57" s="722"/>
      <c r="E57" s="719"/>
      <c r="F57" s="720"/>
      <c r="G57" s="723"/>
      <c r="H57" s="724"/>
      <c r="I57" s="724"/>
      <c r="J57" s="724"/>
      <c r="K57" s="725"/>
      <c r="L57" s="726"/>
      <c r="M57" s="727"/>
      <c r="N57" s="727"/>
      <c r="O57" s="728"/>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702">
        <f t="shared" si="6"/>
        <v>0</v>
      </c>
      <c r="AV57" s="703"/>
      <c r="AW57" s="729">
        <f t="shared" si="7"/>
        <v>0</v>
      </c>
      <c r="AX57" s="730"/>
      <c r="AY57" s="759"/>
      <c r="AZ57" s="760"/>
      <c r="BA57" s="760"/>
      <c r="BB57" s="760"/>
      <c r="BC57" s="760"/>
      <c r="BD57" s="761"/>
    </row>
    <row r="58" spans="1:56" ht="39.950000000000003" customHeight="1">
      <c r="A58" s="71"/>
      <c r="B58" s="86">
        <f t="shared" si="4"/>
        <v>45</v>
      </c>
      <c r="C58" s="721"/>
      <c r="D58" s="722"/>
      <c r="E58" s="719"/>
      <c r="F58" s="720"/>
      <c r="G58" s="723"/>
      <c r="H58" s="724"/>
      <c r="I58" s="724"/>
      <c r="J58" s="724"/>
      <c r="K58" s="725"/>
      <c r="L58" s="726"/>
      <c r="M58" s="727"/>
      <c r="N58" s="727"/>
      <c r="O58" s="728"/>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702">
        <f t="shared" si="6"/>
        <v>0</v>
      </c>
      <c r="AV58" s="703"/>
      <c r="AW58" s="729">
        <f t="shared" si="7"/>
        <v>0</v>
      </c>
      <c r="AX58" s="730"/>
      <c r="AY58" s="759"/>
      <c r="AZ58" s="760"/>
      <c r="BA58" s="760"/>
      <c r="BB58" s="760"/>
      <c r="BC58" s="760"/>
      <c r="BD58" s="761"/>
    </row>
    <row r="59" spans="1:56" ht="39.950000000000003" customHeight="1">
      <c r="A59" s="71"/>
      <c r="B59" s="86">
        <f t="shared" si="4"/>
        <v>46</v>
      </c>
      <c r="C59" s="721"/>
      <c r="D59" s="722"/>
      <c r="E59" s="719"/>
      <c r="F59" s="720"/>
      <c r="G59" s="723"/>
      <c r="H59" s="724"/>
      <c r="I59" s="724"/>
      <c r="J59" s="724"/>
      <c r="K59" s="725"/>
      <c r="L59" s="726"/>
      <c r="M59" s="727"/>
      <c r="N59" s="727"/>
      <c r="O59" s="728"/>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702">
        <f t="shared" si="6"/>
        <v>0</v>
      </c>
      <c r="AV59" s="703"/>
      <c r="AW59" s="729">
        <f t="shared" si="7"/>
        <v>0</v>
      </c>
      <c r="AX59" s="730"/>
      <c r="AY59" s="759"/>
      <c r="AZ59" s="760"/>
      <c r="BA59" s="760"/>
      <c r="BB59" s="760"/>
      <c r="BC59" s="760"/>
      <c r="BD59" s="761"/>
    </row>
    <row r="60" spans="1:56" ht="39.950000000000003" customHeight="1">
      <c r="A60" s="71"/>
      <c r="B60" s="86">
        <f t="shared" si="4"/>
        <v>47</v>
      </c>
      <c r="C60" s="721"/>
      <c r="D60" s="722"/>
      <c r="E60" s="719"/>
      <c r="F60" s="720"/>
      <c r="G60" s="723"/>
      <c r="H60" s="724"/>
      <c r="I60" s="724"/>
      <c r="J60" s="724"/>
      <c r="K60" s="725"/>
      <c r="L60" s="726"/>
      <c r="M60" s="727"/>
      <c r="N60" s="727"/>
      <c r="O60" s="728"/>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702">
        <f t="shared" si="6"/>
        <v>0</v>
      </c>
      <c r="AV60" s="703"/>
      <c r="AW60" s="729">
        <f t="shared" si="7"/>
        <v>0</v>
      </c>
      <c r="AX60" s="730"/>
      <c r="AY60" s="759"/>
      <c r="AZ60" s="760"/>
      <c r="BA60" s="760"/>
      <c r="BB60" s="760"/>
      <c r="BC60" s="760"/>
      <c r="BD60" s="761"/>
    </row>
    <row r="61" spans="1:56" ht="39.950000000000003" customHeight="1">
      <c r="A61" s="71"/>
      <c r="B61" s="86">
        <f t="shared" si="4"/>
        <v>48</v>
      </c>
      <c r="C61" s="721"/>
      <c r="D61" s="722"/>
      <c r="E61" s="719"/>
      <c r="F61" s="720"/>
      <c r="G61" s="723"/>
      <c r="H61" s="724"/>
      <c r="I61" s="724"/>
      <c r="J61" s="724"/>
      <c r="K61" s="725"/>
      <c r="L61" s="726"/>
      <c r="M61" s="727"/>
      <c r="N61" s="727"/>
      <c r="O61" s="728"/>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702">
        <f t="shared" si="6"/>
        <v>0</v>
      </c>
      <c r="AV61" s="703"/>
      <c r="AW61" s="729">
        <f t="shared" si="7"/>
        <v>0</v>
      </c>
      <c r="AX61" s="730"/>
      <c r="AY61" s="759"/>
      <c r="AZ61" s="760"/>
      <c r="BA61" s="760"/>
      <c r="BB61" s="760"/>
      <c r="BC61" s="760"/>
      <c r="BD61" s="761"/>
    </row>
    <row r="62" spans="1:56" ht="39.950000000000003" customHeight="1">
      <c r="A62" s="71"/>
      <c r="B62" s="86">
        <f t="shared" si="4"/>
        <v>49</v>
      </c>
      <c r="C62" s="721"/>
      <c r="D62" s="722"/>
      <c r="E62" s="719"/>
      <c r="F62" s="720"/>
      <c r="G62" s="723"/>
      <c r="H62" s="724"/>
      <c r="I62" s="724"/>
      <c r="J62" s="724"/>
      <c r="K62" s="725"/>
      <c r="L62" s="726"/>
      <c r="M62" s="727"/>
      <c r="N62" s="727"/>
      <c r="O62" s="728"/>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702">
        <f t="shared" si="6"/>
        <v>0</v>
      </c>
      <c r="AV62" s="703"/>
      <c r="AW62" s="729">
        <f t="shared" si="7"/>
        <v>0</v>
      </c>
      <c r="AX62" s="730"/>
      <c r="AY62" s="759"/>
      <c r="AZ62" s="760"/>
      <c r="BA62" s="760"/>
      <c r="BB62" s="760"/>
      <c r="BC62" s="760"/>
      <c r="BD62" s="761"/>
    </row>
    <row r="63" spans="1:56" ht="39.950000000000003" customHeight="1">
      <c r="A63" s="71"/>
      <c r="B63" s="86">
        <f t="shared" si="4"/>
        <v>50</v>
      </c>
      <c r="C63" s="721"/>
      <c r="D63" s="722"/>
      <c r="E63" s="719"/>
      <c r="F63" s="720"/>
      <c r="G63" s="723"/>
      <c r="H63" s="724"/>
      <c r="I63" s="724"/>
      <c r="J63" s="724"/>
      <c r="K63" s="725"/>
      <c r="L63" s="726"/>
      <c r="M63" s="727"/>
      <c r="N63" s="727"/>
      <c r="O63" s="728"/>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702">
        <f t="shared" si="6"/>
        <v>0</v>
      </c>
      <c r="AV63" s="703"/>
      <c r="AW63" s="729">
        <f t="shared" si="7"/>
        <v>0</v>
      </c>
      <c r="AX63" s="730"/>
      <c r="AY63" s="759"/>
      <c r="AZ63" s="760"/>
      <c r="BA63" s="760"/>
      <c r="BB63" s="760"/>
      <c r="BC63" s="760"/>
      <c r="BD63" s="761"/>
    </row>
    <row r="64" spans="1:56" ht="39.950000000000003" customHeight="1">
      <c r="A64" s="71"/>
      <c r="B64" s="86">
        <f t="shared" si="4"/>
        <v>51</v>
      </c>
      <c r="C64" s="721"/>
      <c r="D64" s="722"/>
      <c r="E64" s="719"/>
      <c r="F64" s="720"/>
      <c r="G64" s="723"/>
      <c r="H64" s="724"/>
      <c r="I64" s="724"/>
      <c r="J64" s="724"/>
      <c r="K64" s="725"/>
      <c r="L64" s="726"/>
      <c r="M64" s="727"/>
      <c r="N64" s="727"/>
      <c r="O64" s="728"/>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702">
        <f t="shared" si="6"/>
        <v>0</v>
      </c>
      <c r="AV64" s="703"/>
      <c r="AW64" s="729">
        <f t="shared" si="7"/>
        <v>0</v>
      </c>
      <c r="AX64" s="730"/>
      <c r="AY64" s="759"/>
      <c r="AZ64" s="760"/>
      <c r="BA64" s="760"/>
      <c r="BB64" s="760"/>
      <c r="BC64" s="760"/>
      <c r="BD64" s="761"/>
    </row>
    <row r="65" spans="1:56" ht="39.950000000000003" customHeight="1">
      <c r="A65" s="71"/>
      <c r="B65" s="86">
        <f t="shared" si="4"/>
        <v>52</v>
      </c>
      <c r="C65" s="721"/>
      <c r="D65" s="722"/>
      <c r="E65" s="719"/>
      <c r="F65" s="720"/>
      <c r="G65" s="723"/>
      <c r="H65" s="724"/>
      <c r="I65" s="724"/>
      <c r="J65" s="724"/>
      <c r="K65" s="725"/>
      <c r="L65" s="726"/>
      <c r="M65" s="727"/>
      <c r="N65" s="727"/>
      <c r="O65" s="728"/>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702">
        <f t="shared" si="6"/>
        <v>0</v>
      </c>
      <c r="AV65" s="703"/>
      <c r="AW65" s="729">
        <f t="shared" si="7"/>
        <v>0</v>
      </c>
      <c r="AX65" s="730"/>
      <c r="AY65" s="759"/>
      <c r="AZ65" s="760"/>
      <c r="BA65" s="760"/>
      <c r="BB65" s="760"/>
      <c r="BC65" s="760"/>
      <c r="BD65" s="761"/>
    </row>
    <row r="66" spans="1:56" ht="39.950000000000003" customHeight="1">
      <c r="A66" s="71"/>
      <c r="B66" s="86">
        <f t="shared" si="4"/>
        <v>53</v>
      </c>
      <c r="C66" s="721"/>
      <c r="D66" s="722"/>
      <c r="E66" s="719"/>
      <c r="F66" s="720"/>
      <c r="G66" s="723"/>
      <c r="H66" s="724"/>
      <c r="I66" s="724"/>
      <c r="J66" s="724"/>
      <c r="K66" s="725"/>
      <c r="L66" s="726"/>
      <c r="M66" s="727"/>
      <c r="N66" s="727"/>
      <c r="O66" s="728"/>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702">
        <f t="shared" si="6"/>
        <v>0</v>
      </c>
      <c r="AV66" s="703"/>
      <c r="AW66" s="729">
        <f t="shared" si="7"/>
        <v>0</v>
      </c>
      <c r="AX66" s="730"/>
      <c r="AY66" s="759"/>
      <c r="AZ66" s="760"/>
      <c r="BA66" s="760"/>
      <c r="BB66" s="760"/>
      <c r="BC66" s="760"/>
      <c r="BD66" s="761"/>
    </row>
    <row r="67" spans="1:56" ht="39.950000000000003" customHeight="1">
      <c r="A67" s="71"/>
      <c r="B67" s="86">
        <f t="shared" si="4"/>
        <v>54</v>
      </c>
      <c r="C67" s="721"/>
      <c r="D67" s="722"/>
      <c r="E67" s="719"/>
      <c r="F67" s="720"/>
      <c r="G67" s="723"/>
      <c r="H67" s="724"/>
      <c r="I67" s="724"/>
      <c r="J67" s="724"/>
      <c r="K67" s="725"/>
      <c r="L67" s="726"/>
      <c r="M67" s="727"/>
      <c r="N67" s="727"/>
      <c r="O67" s="728"/>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702">
        <f t="shared" si="6"/>
        <v>0</v>
      </c>
      <c r="AV67" s="703"/>
      <c r="AW67" s="729">
        <f t="shared" si="7"/>
        <v>0</v>
      </c>
      <c r="AX67" s="730"/>
      <c r="AY67" s="759"/>
      <c r="AZ67" s="760"/>
      <c r="BA67" s="760"/>
      <c r="BB67" s="760"/>
      <c r="BC67" s="760"/>
      <c r="BD67" s="761"/>
    </row>
    <row r="68" spans="1:56" ht="39.950000000000003" customHeight="1">
      <c r="A68" s="71"/>
      <c r="B68" s="86">
        <f t="shared" si="4"/>
        <v>55</v>
      </c>
      <c r="C68" s="721"/>
      <c r="D68" s="722"/>
      <c r="E68" s="719"/>
      <c r="F68" s="720"/>
      <c r="G68" s="723"/>
      <c r="H68" s="724"/>
      <c r="I68" s="724"/>
      <c r="J68" s="724"/>
      <c r="K68" s="725"/>
      <c r="L68" s="726"/>
      <c r="M68" s="727"/>
      <c r="N68" s="727"/>
      <c r="O68" s="728"/>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702">
        <f t="shared" si="6"/>
        <v>0</v>
      </c>
      <c r="AV68" s="703"/>
      <c r="AW68" s="729">
        <f t="shared" si="7"/>
        <v>0</v>
      </c>
      <c r="AX68" s="730"/>
      <c r="AY68" s="759"/>
      <c r="AZ68" s="760"/>
      <c r="BA68" s="760"/>
      <c r="BB68" s="760"/>
      <c r="BC68" s="760"/>
      <c r="BD68" s="761"/>
    </row>
    <row r="69" spans="1:56" ht="39.950000000000003" customHeight="1">
      <c r="A69" s="71"/>
      <c r="B69" s="86">
        <f t="shared" si="4"/>
        <v>56</v>
      </c>
      <c r="C69" s="721"/>
      <c r="D69" s="722"/>
      <c r="E69" s="719"/>
      <c r="F69" s="720"/>
      <c r="G69" s="723"/>
      <c r="H69" s="724"/>
      <c r="I69" s="724"/>
      <c r="J69" s="724"/>
      <c r="K69" s="725"/>
      <c r="L69" s="726"/>
      <c r="M69" s="727"/>
      <c r="N69" s="727"/>
      <c r="O69" s="728"/>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702">
        <f t="shared" si="6"/>
        <v>0</v>
      </c>
      <c r="AV69" s="703"/>
      <c r="AW69" s="729">
        <f t="shared" si="7"/>
        <v>0</v>
      </c>
      <c r="AX69" s="730"/>
      <c r="AY69" s="759"/>
      <c r="AZ69" s="760"/>
      <c r="BA69" s="760"/>
      <c r="BB69" s="760"/>
      <c r="BC69" s="760"/>
      <c r="BD69" s="761"/>
    </row>
    <row r="70" spans="1:56" ht="39.950000000000003" customHeight="1">
      <c r="A70" s="71"/>
      <c r="B70" s="86">
        <f t="shared" si="4"/>
        <v>57</v>
      </c>
      <c r="C70" s="721"/>
      <c r="D70" s="722"/>
      <c r="E70" s="719"/>
      <c r="F70" s="720"/>
      <c r="G70" s="723"/>
      <c r="H70" s="724"/>
      <c r="I70" s="724"/>
      <c r="J70" s="724"/>
      <c r="K70" s="725"/>
      <c r="L70" s="726"/>
      <c r="M70" s="727"/>
      <c r="N70" s="727"/>
      <c r="O70" s="728"/>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702">
        <f t="shared" si="6"/>
        <v>0</v>
      </c>
      <c r="AV70" s="703"/>
      <c r="AW70" s="729">
        <f t="shared" si="7"/>
        <v>0</v>
      </c>
      <c r="AX70" s="730"/>
      <c r="AY70" s="759"/>
      <c r="AZ70" s="760"/>
      <c r="BA70" s="760"/>
      <c r="BB70" s="760"/>
      <c r="BC70" s="760"/>
      <c r="BD70" s="761"/>
    </row>
    <row r="71" spans="1:56" ht="39.950000000000003" customHeight="1">
      <c r="A71" s="71"/>
      <c r="B71" s="86">
        <f t="shared" si="4"/>
        <v>58</v>
      </c>
      <c r="C71" s="721"/>
      <c r="D71" s="722"/>
      <c r="E71" s="719"/>
      <c r="F71" s="720"/>
      <c r="G71" s="723"/>
      <c r="H71" s="724"/>
      <c r="I71" s="724"/>
      <c r="J71" s="724"/>
      <c r="K71" s="725"/>
      <c r="L71" s="726"/>
      <c r="M71" s="727"/>
      <c r="N71" s="727"/>
      <c r="O71" s="728"/>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702">
        <f t="shared" si="6"/>
        <v>0</v>
      </c>
      <c r="AV71" s="703"/>
      <c r="AW71" s="729">
        <f t="shared" si="7"/>
        <v>0</v>
      </c>
      <c r="AX71" s="730"/>
      <c r="AY71" s="759"/>
      <c r="AZ71" s="760"/>
      <c r="BA71" s="760"/>
      <c r="BB71" s="760"/>
      <c r="BC71" s="760"/>
      <c r="BD71" s="761"/>
    </row>
    <row r="72" spans="1:56" ht="39.950000000000003" customHeight="1">
      <c r="A72" s="71"/>
      <c r="B72" s="86">
        <f t="shared" si="4"/>
        <v>59</v>
      </c>
      <c r="C72" s="721"/>
      <c r="D72" s="722"/>
      <c r="E72" s="719"/>
      <c r="F72" s="720"/>
      <c r="G72" s="723"/>
      <c r="H72" s="724"/>
      <c r="I72" s="724"/>
      <c r="J72" s="724"/>
      <c r="K72" s="725"/>
      <c r="L72" s="726"/>
      <c r="M72" s="727"/>
      <c r="N72" s="727"/>
      <c r="O72" s="728"/>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702">
        <f t="shared" si="6"/>
        <v>0</v>
      </c>
      <c r="AV72" s="703"/>
      <c r="AW72" s="729">
        <f t="shared" si="7"/>
        <v>0</v>
      </c>
      <c r="AX72" s="730"/>
      <c r="AY72" s="759"/>
      <c r="AZ72" s="760"/>
      <c r="BA72" s="760"/>
      <c r="BB72" s="760"/>
      <c r="BC72" s="760"/>
      <c r="BD72" s="761"/>
    </row>
    <row r="73" spans="1:56" ht="39.950000000000003" customHeight="1">
      <c r="A73" s="71"/>
      <c r="B73" s="86">
        <f t="shared" si="4"/>
        <v>60</v>
      </c>
      <c r="C73" s="721"/>
      <c r="D73" s="722"/>
      <c r="E73" s="719"/>
      <c r="F73" s="720"/>
      <c r="G73" s="723"/>
      <c r="H73" s="724"/>
      <c r="I73" s="724"/>
      <c r="J73" s="724"/>
      <c r="K73" s="725"/>
      <c r="L73" s="726"/>
      <c r="M73" s="727"/>
      <c r="N73" s="727"/>
      <c r="O73" s="728"/>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702">
        <f t="shared" si="6"/>
        <v>0</v>
      </c>
      <c r="AV73" s="703"/>
      <c r="AW73" s="729">
        <f t="shared" si="7"/>
        <v>0</v>
      </c>
      <c r="AX73" s="730"/>
      <c r="AY73" s="759"/>
      <c r="AZ73" s="760"/>
      <c r="BA73" s="760"/>
      <c r="BB73" s="760"/>
      <c r="BC73" s="760"/>
      <c r="BD73" s="761"/>
    </row>
    <row r="74" spans="1:56" ht="39.950000000000003" customHeight="1">
      <c r="A74" s="71"/>
      <c r="B74" s="86">
        <f t="shared" si="4"/>
        <v>61</v>
      </c>
      <c r="C74" s="721"/>
      <c r="D74" s="722"/>
      <c r="E74" s="719"/>
      <c r="F74" s="720"/>
      <c r="G74" s="723"/>
      <c r="H74" s="724"/>
      <c r="I74" s="724"/>
      <c r="J74" s="724"/>
      <c r="K74" s="725"/>
      <c r="L74" s="726"/>
      <c r="M74" s="727"/>
      <c r="N74" s="727"/>
      <c r="O74" s="728"/>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702">
        <f t="shared" si="6"/>
        <v>0</v>
      </c>
      <c r="AV74" s="703"/>
      <c r="AW74" s="729">
        <f t="shared" si="7"/>
        <v>0</v>
      </c>
      <c r="AX74" s="730"/>
      <c r="AY74" s="759"/>
      <c r="AZ74" s="760"/>
      <c r="BA74" s="760"/>
      <c r="BB74" s="760"/>
      <c r="BC74" s="760"/>
      <c r="BD74" s="761"/>
    </row>
    <row r="75" spans="1:56" ht="39.950000000000003" customHeight="1">
      <c r="A75" s="71"/>
      <c r="B75" s="86">
        <f t="shared" si="4"/>
        <v>62</v>
      </c>
      <c r="C75" s="721"/>
      <c r="D75" s="722"/>
      <c r="E75" s="719"/>
      <c r="F75" s="720"/>
      <c r="G75" s="723"/>
      <c r="H75" s="724"/>
      <c r="I75" s="724"/>
      <c r="J75" s="724"/>
      <c r="K75" s="725"/>
      <c r="L75" s="726"/>
      <c r="M75" s="727"/>
      <c r="N75" s="727"/>
      <c r="O75" s="728"/>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702">
        <f t="shared" si="6"/>
        <v>0</v>
      </c>
      <c r="AV75" s="703"/>
      <c r="AW75" s="729">
        <f t="shared" si="7"/>
        <v>0</v>
      </c>
      <c r="AX75" s="730"/>
      <c r="AY75" s="759"/>
      <c r="AZ75" s="760"/>
      <c r="BA75" s="760"/>
      <c r="BB75" s="760"/>
      <c r="BC75" s="760"/>
      <c r="BD75" s="761"/>
    </row>
    <row r="76" spans="1:56" ht="39.950000000000003" customHeight="1">
      <c r="A76" s="71"/>
      <c r="B76" s="86">
        <f t="shared" si="4"/>
        <v>63</v>
      </c>
      <c r="C76" s="721"/>
      <c r="D76" s="722"/>
      <c r="E76" s="719"/>
      <c r="F76" s="720"/>
      <c r="G76" s="723"/>
      <c r="H76" s="724"/>
      <c r="I76" s="724"/>
      <c r="J76" s="724"/>
      <c r="K76" s="725"/>
      <c r="L76" s="726"/>
      <c r="M76" s="727"/>
      <c r="N76" s="727"/>
      <c r="O76" s="728"/>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702">
        <f t="shared" si="6"/>
        <v>0</v>
      </c>
      <c r="AV76" s="703"/>
      <c r="AW76" s="729">
        <f t="shared" si="7"/>
        <v>0</v>
      </c>
      <c r="AX76" s="730"/>
      <c r="AY76" s="759"/>
      <c r="AZ76" s="760"/>
      <c r="BA76" s="760"/>
      <c r="BB76" s="760"/>
      <c r="BC76" s="760"/>
      <c r="BD76" s="761"/>
    </row>
    <row r="77" spans="1:56" ht="39.950000000000003" customHeight="1">
      <c r="A77" s="71"/>
      <c r="B77" s="86">
        <f t="shared" si="4"/>
        <v>64</v>
      </c>
      <c r="C77" s="721"/>
      <c r="D77" s="722"/>
      <c r="E77" s="719"/>
      <c r="F77" s="720"/>
      <c r="G77" s="723"/>
      <c r="H77" s="724"/>
      <c r="I77" s="724"/>
      <c r="J77" s="724"/>
      <c r="K77" s="725"/>
      <c r="L77" s="726"/>
      <c r="M77" s="727"/>
      <c r="N77" s="727"/>
      <c r="O77" s="728"/>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702">
        <f t="shared" si="6"/>
        <v>0</v>
      </c>
      <c r="AV77" s="703"/>
      <c r="AW77" s="729">
        <f t="shared" si="7"/>
        <v>0</v>
      </c>
      <c r="AX77" s="730"/>
      <c r="AY77" s="759"/>
      <c r="AZ77" s="760"/>
      <c r="BA77" s="760"/>
      <c r="BB77" s="760"/>
      <c r="BC77" s="760"/>
      <c r="BD77" s="761"/>
    </row>
    <row r="78" spans="1:56" ht="39.950000000000003" customHeight="1">
      <c r="A78" s="71"/>
      <c r="B78" s="86">
        <f t="shared" si="4"/>
        <v>65</v>
      </c>
      <c r="C78" s="721"/>
      <c r="D78" s="722"/>
      <c r="E78" s="719"/>
      <c r="F78" s="720"/>
      <c r="G78" s="723"/>
      <c r="H78" s="724"/>
      <c r="I78" s="724"/>
      <c r="J78" s="724"/>
      <c r="K78" s="725"/>
      <c r="L78" s="726"/>
      <c r="M78" s="727"/>
      <c r="N78" s="727"/>
      <c r="O78" s="728"/>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702">
        <f t="shared" si="6"/>
        <v>0</v>
      </c>
      <c r="AV78" s="703"/>
      <c r="AW78" s="729">
        <f t="shared" ref="AW78:AW113" si="8">IF($AZ$3="４週",AU78/4,IF($AZ$3="暦月",AU78/($AZ$7/7),""))</f>
        <v>0</v>
      </c>
      <c r="AX78" s="730"/>
      <c r="AY78" s="759"/>
      <c r="AZ78" s="760"/>
      <c r="BA78" s="760"/>
      <c r="BB78" s="760"/>
      <c r="BC78" s="760"/>
      <c r="BD78" s="761"/>
    </row>
    <row r="79" spans="1:56" ht="39.950000000000003" customHeight="1">
      <c r="A79" s="71"/>
      <c r="B79" s="86">
        <f t="shared" si="4"/>
        <v>66</v>
      </c>
      <c r="C79" s="721"/>
      <c r="D79" s="722"/>
      <c r="E79" s="719"/>
      <c r="F79" s="720"/>
      <c r="G79" s="723"/>
      <c r="H79" s="724"/>
      <c r="I79" s="724"/>
      <c r="J79" s="724"/>
      <c r="K79" s="725"/>
      <c r="L79" s="726"/>
      <c r="M79" s="727"/>
      <c r="N79" s="727"/>
      <c r="O79" s="728"/>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702">
        <f t="shared" si="6"/>
        <v>0</v>
      </c>
      <c r="AV79" s="703"/>
      <c r="AW79" s="729">
        <f t="shared" si="8"/>
        <v>0</v>
      </c>
      <c r="AX79" s="730"/>
      <c r="AY79" s="759"/>
      <c r="AZ79" s="760"/>
      <c r="BA79" s="760"/>
      <c r="BB79" s="760"/>
      <c r="BC79" s="760"/>
      <c r="BD79" s="761"/>
    </row>
    <row r="80" spans="1:56" ht="39.950000000000003" customHeight="1">
      <c r="A80" s="71"/>
      <c r="B80" s="86">
        <f t="shared" si="4"/>
        <v>67</v>
      </c>
      <c r="C80" s="721"/>
      <c r="D80" s="722"/>
      <c r="E80" s="719"/>
      <c r="F80" s="720"/>
      <c r="G80" s="723"/>
      <c r="H80" s="724"/>
      <c r="I80" s="724"/>
      <c r="J80" s="724"/>
      <c r="K80" s="725"/>
      <c r="L80" s="726"/>
      <c r="M80" s="727"/>
      <c r="N80" s="727"/>
      <c r="O80" s="728"/>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702">
        <f t="shared" si="6"/>
        <v>0</v>
      </c>
      <c r="AV80" s="703"/>
      <c r="AW80" s="729">
        <f t="shared" si="8"/>
        <v>0</v>
      </c>
      <c r="AX80" s="730"/>
      <c r="AY80" s="759"/>
      <c r="AZ80" s="760"/>
      <c r="BA80" s="760"/>
      <c r="BB80" s="760"/>
      <c r="BC80" s="760"/>
      <c r="BD80" s="761"/>
    </row>
    <row r="81" spans="1:56" ht="39.950000000000003" customHeight="1">
      <c r="A81" s="71"/>
      <c r="B81" s="86">
        <f t="shared" si="4"/>
        <v>68</v>
      </c>
      <c r="C81" s="721"/>
      <c r="D81" s="722"/>
      <c r="E81" s="719"/>
      <c r="F81" s="720"/>
      <c r="G81" s="723"/>
      <c r="H81" s="724"/>
      <c r="I81" s="724"/>
      <c r="J81" s="724"/>
      <c r="K81" s="725"/>
      <c r="L81" s="726"/>
      <c r="M81" s="727"/>
      <c r="N81" s="727"/>
      <c r="O81" s="728"/>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702">
        <f t="shared" si="6"/>
        <v>0</v>
      </c>
      <c r="AV81" s="703"/>
      <c r="AW81" s="729">
        <f t="shared" si="8"/>
        <v>0</v>
      </c>
      <c r="AX81" s="730"/>
      <c r="AY81" s="759"/>
      <c r="AZ81" s="760"/>
      <c r="BA81" s="760"/>
      <c r="BB81" s="760"/>
      <c r="BC81" s="760"/>
      <c r="BD81" s="761"/>
    </row>
    <row r="82" spans="1:56" ht="39.950000000000003" customHeight="1">
      <c r="A82" s="71"/>
      <c r="B82" s="86">
        <f t="shared" si="4"/>
        <v>69</v>
      </c>
      <c r="C82" s="721"/>
      <c r="D82" s="722"/>
      <c r="E82" s="719"/>
      <c r="F82" s="720"/>
      <c r="G82" s="723"/>
      <c r="H82" s="724"/>
      <c r="I82" s="724"/>
      <c r="J82" s="724"/>
      <c r="K82" s="725"/>
      <c r="L82" s="726"/>
      <c r="M82" s="727"/>
      <c r="N82" s="727"/>
      <c r="O82" s="728"/>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702">
        <f t="shared" si="6"/>
        <v>0</v>
      </c>
      <c r="AV82" s="703"/>
      <c r="AW82" s="729">
        <f t="shared" si="8"/>
        <v>0</v>
      </c>
      <c r="AX82" s="730"/>
      <c r="AY82" s="759"/>
      <c r="AZ82" s="760"/>
      <c r="BA82" s="760"/>
      <c r="BB82" s="760"/>
      <c r="BC82" s="760"/>
      <c r="BD82" s="761"/>
    </row>
    <row r="83" spans="1:56" ht="39.950000000000003" customHeight="1">
      <c r="A83" s="71"/>
      <c r="B83" s="86">
        <f t="shared" si="4"/>
        <v>70</v>
      </c>
      <c r="C83" s="721"/>
      <c r="D83" s="722"/>
      <c r="E83" s="719"/>
      <c r="F83" s="720"/>
      <c r="G83" s="723"/>
      <c r="H83" s="724"/>
      <c r="I83" s="724"/>
      <c r="J83" s="724"/>
      <c r="K83" s="725"/>
      <c r="L83" s="726"/>
      <c r="M83" s="727"/>
      <c r="N83" s="727"/>
      <c r="O83" s="728"/>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702">
        <f t="shared" si="6"/>
        <v>0</v>
      </c>
      <c r="AV83" s="703"/>
      <c r="AW83" s="729">
        <f t="shared" si="8"/>
        <v>0</v>
      </c>
      <c r="AX83" s="730"/>
      <c r="AY83" s="759"/>
      <c r="AZ83" s="760"/>
      <c r="BA83" s="760"/>
      <c r="BB83" s="760"/>
      <c r="BC83" s="760"/>
      <c r="BD83" s="761"/>
    </row>
    <row r="84" spans="1:56" ht="39.950000000000003" customHeight="1">
      <c r="A84" s="71"/>
      <c r="B84" s="86">
        <f t="shared" si="4"/>
        <v>71</v>
      </c>
      <c r="C84" s="721"/>
      <c r="D84" s="722"/>
      <c r="E84" s="719"/>
      <c r="F84" s="720"/>
      <c r="G84" s="723"/>
      <c r="H84" s="724"/>
      <c r="I84" s="724"/>
      <c r="J84" s="724"/>
      <c r="K84" s="725"/>
      <c r="L84" s="726"/>
      <c r="M84" s="727"/>
      <c r="N84" s="727"/>
      <c r="O84" s="728"/>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702">
        <f t="shared" si="6"/>
        <v>0</v>
      </c>
      <c r="AV84" s="703"/>
      <c r="AW84" s="729">
        <f t="shared" si="8"/>
        <v>0</v>
      </c>
      <c r="AX84" s="730"/>
      <c r="AY84" s="759"/>
      <c r="AZ84" s="760"/>
      <c r="BA84" s="760"/>
      <c r="BB84" s="760"/>
      <c r="BC84" s="760"/>
      <c r="BD84" s="761"/>
    </row>
    <row r="85" spans="1:56" ht="39.950000000000003" customHeight="1">
      <c r="A85" s="71"/>
      <c r="B85" s="86">
        <f t="shared" si="4"/>
        <v>72</v>
      </c>
      <c r="C85" s="721"/>
      <c r="D85" s="722"/>
      <c r="E85" s="719"/>
      <c r="F85" s="720"/>
      <c r="G85" s="723"/>
      <c r="H85" s="724"/>
      <c r="I85" s="724"/>
      <c r="J85" s="724"/>
      <c r="K85" s="725"/>
      <c r="L85" s="726"/>
      <c r="M85" s="727"/>
      <c r="N85" s="727"/>
      <c r="O85" s="728"/>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702">
        <f t="shared" si="6"/>
        <v>0</v>
      </c>
      <c r="AV85" s="703"/>
      <c r="AW85" s="729">
        <f t="shared" si="8"/>
        <v>0</v>
      </c>
      <c r="AX85" s="730"/>
      <c r="AY85" s="759"/>
      <c r="AZ85" s="760"/>
      <c r="BA85" s="760"/>
      <c r="BB85" s="760"/>
      <c r="BC85" s="760"/>
      <c r="BD85" s="761"/>
    </row>
    <row r="86" spans="1:56" ht="39.950000000000003" customHeight="1">
      <c r="A86" s="71"/>
      <c r="B86" s="86">
        <f t="shared" si="4"/>
        <v>73</v>
      </c>
      <c r="C86" s="721"/>
      <c r="D86" s="722"/>
      <c r="E86" s="719"/>
      <c r="F86" s="720"/>
      <c r="G86" s="723"/>
      <c r="H86" s="724"/>
      <c r="I86" s="724"/>
      <c r="J86" s="724"/>
      <c r="K86" s="725"/>
      <c r="L86" s="726"/>
      <c r="M86" s="727"/>
      <c r="N86" s="727"/>
      <c r="O86" s="728"/>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702">
        <f t="shared" si="6"/>
        <v>0</v>
      </c>
      <c r="AV86" s="703"/>
      <c r="AW86" s="729">
        <f t="shared" si="8"/>
        <v>0</v>
      </c>
      <c r="AX86" s="730"/>
      <c r="AY86" s="759"/>
      <c r="AZ86" s="760"/>
      <c r="BA86" s="760"/>
      <c r="BB86" s="760"/>
      <c r="BC86" s="760"/>
      <c r="BD86" s="761"/>
    </row>
    <row r="87" spans="1:56" ht="39.950000000000003" customHeight="1">
      <c r="A87" s="71"/>
      <c r="B87" s="86">
        <f t="shared" si="4"/>
        <v>74</v>
      </c>
      <c r="C87" s="721"/>
      <c r="D87" s="722"/>
      <c r="E87" s="719"/>
      <c r="F87" s="720"/>
      <c r="G87" s="723"/>
      <c r="H87" s="724"/>
      <c r="I87" s="724"/>
      <c r="J87" s="724"/>
      <c r="K87" s="725"/>
      <c r="L87" s="726"/>
      <c r="M87" s="727"/>
      <c r="N87" s="727"/>
      <c r="O87" s="728"/>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702">
        <f t="shared" si="6"/>
        <v>0</v>
      </c>
      <c r="AV87" s="703"/>
      <c r="AW87" s="729">
        <f t="shared" si="8"/>
        <v>0</v>
      </c>
      <c r="AX87" s="730"/>
      <c r="AY87" s="759"/>
      <c r="AZ87" s="760"/>
      <c r="BA87" s="760"/>
      <c r="BB87" s="760"/>
      <c r="BC87" s="760"/>
      <c r="BD87" s="761"/>
    </row>
    <row r="88" spans="1:56" ht="39.950000000000003" customHeight="1">
      <c r="A88" s="71"/>
      <c r="B88" s="86">
        <f t="shared" si="4"/>
        <v>75</v>
      </c>
      <c r="C88" s="721"/>
      <c r="D88" s="722"/>
      <c r="E88" s="719"/>
      <c r="F88" s="720"/>
      <c r="G88" s="723"/>
      <c r="H88" s="724"/>
      <c r="I88" s="724"/>
      <c r="J88" s="724"/>
      <c r="K88" s="725"/>
      <c r="L88" s="726"/>
      <c r="M88" s="727"/>
      <c r="N88" s="727"/>
      <c r="O88" s="728"/>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702">
        <f t="shared" si="6"/>
        <v>0</v>
      </c>
      <c r="AV88" s="703"/>
      <c r="AW88" s="729">
        <f t="shared" si="8"/>
        <v>0</v>
      </c>
      <c r="AX88" s="730"/>
      <c r="AY88" s="759"/>
      <c r="AZ88" s="760"/>
      <c r="BA88" s="760"/>
      <c r="BB88" s="760"/>
      <c r="BC88" s="760"/>
      <c r="BD88" s="761"/>
    </row>
    <row r="89" spans="1:56" ht="39.950000000000003" customHeight="1">
      <c r="A89" s="71"/>
      <c r="B89" s="86">
        <f t="shared" si="4"/>
        <v>76</v>
      </c>
      <c r="C89" s="721"/>
      <c r="D89" s="722"/>
      <c r="E89" s="719"/>
      <c r="F89" s="720"/>
      <c r="G89" s="723"/>
      <c r="H89" s="724"/>
      <c r="I89" s="724"/>
      <c r="J89" s="724"/>
      <c r="K89" s="725"/>
      <c r="L89" s="726"/>
      <c r="M89" s="727"/>
      <c r="N89" s="727"/>
      <c r="O89" s="728"/>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702">
        <f t="shared" si="6"/>
        <v>0</v>
      </c>
      <c r="AV89" s="703"/>
      <c r="AW89" s="729">
        <f t="shared" si="8"/>
        <v>0</v>
      </c>
      <c r="AX89" s="730"/>
      <c r="AY89" s="759"/>
      <c r="AZ89" s="760"/>
      <c r="BA89" s="760"/>
      <c r="BB89" s="760"/>
      <c r="BC89" s="760"/>
      <c r="BD89" s="761"/>
    </row>
    <row r="90" spans="1:56" ht="39.950000000000003" customHeight="1">
      <c r="A90" s="71"/>
      <c r="B90" s="86">
        <f t="shared" si="4"/>
        <v>77</v>
      </c>
      <c r="C90" s="721"/>
      <c r="D90" s="722"/>
      <c r="E90" s="719"/>
      <c r="F90" s="720"/>
      <c r="G90" s="723"/>
      <c r="H90" s="724"/>
      <c r="I90" s="724"/>
      <c r="J90" s="724"/>
      <c r="K90" s="725"/>
      <c r="L90" s="726"/>
      <c r="M90" s="727"/>
      <c r="N90" s="727"/>
      <c r="O90" s="728"/>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702">
        <f t="shared" si="6"/>
        <v>0</v>
      </c>
      <c r="AV90" s="703"/>
      <c r="AW90" s="729">
        <f t="shared" si="8"/>
        <v>0</v>
      </c>
      <c r="AX90" s="730"/>
      <c r="AY90" s="759"/>
      <c r="AZ90" s="760"/>
      <c r="BA90" s="760"/>
      <c r="BB90" s="760"/>
      <c r="BC90" s="760"/>
      <c r="BD90" s="761"/>
    </row>
    <row r="91" spans="1:56" ht="39.950000000000003" customHeight="1">
      <c r="A91" s="71"/>
      <c r="B91" s="86">
        <f t="shared" si="4"/>
        <v>78</v>
      </c>
      <c r="C91" s="721"/>
      <c r="D91" s="722"/>
      <c r="E91" s="719"/>
      <c r="F91" s="720"/>
      <c r="G91" s="723"/>
      <c r="H91" s="724"/>
      <c r="I91" s="724"/>
      <c r="J91" s="724"/>
      <c r="K91" s="725"/>
      <c r="L91" s="726"/>
      <c r="M91" s="727"/>
      <c r="N91" s="727"/>
      <c r="O91" s="728"/>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702">
        <f t="shared" si="6"/>
        <v>0</v>
      </c>
      <c r="AV91" s="703"/>
      <c r="AW91" s="729">
        <f t="shared" si="8"/>
        <v>0</v>
      </c>
      <c r="AX91" s="730"/>
      <c r="AY91" s="759"/>
      <c r="AZ91" s="760"/>
      <c r="BA91" s="760"/>
      <c r="BB91" s="760"/>
      <c r="BC91" s="760"/>
      <c r="BD91" s="761"/>
    </row>
    <row r="92" spans="1:56" ht="39.950000000000003" customHeight="1">
      <c r="A92" s="71"/>
      <c r="B92" s="86">
        <f t="shared" si="4"/>
        <v>79</v>
      </c>
      <c r="C92" s="721"/>
      <c r="D92" s="722"/>
      <c r="E92" s="719"/>
      <c r="F92" s="720"/>
      <c r="G92" s="723"/>
      <c r="H92" s="724"/>
      <c r="I92" s="724"/>
      <c r="J92" s="724"/>
      <c r="K92" s="725"/>
      <c r="L92" s="726"/>
      <c r="M92" s="727"/>
      <c r="N92" s="727"/>
      <c r="O92" s="728"/>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702">
        <f t="shared" si="6"/>
        <v>0</v>
      </c>
      <c r="AV92" s="703"/>
      <c r="AW92" s="729">
        <f t="shared" si="8"/>
        <v>0</v>
      </c>
      <c r="AX92" s="730"/>
      <c r="AY92" s="759"/>
      <c r="AZ92" s="760"/>
      <c r="BA92" s="760"/>
      <c r="BB92" s="760"/>
      <c r="BC92" s="760"/>
      <c r="BD92" s="761"/>
    </row>
    <row r="93" spans="1:56" ht="39.950000000000003" customHeight="1">
      <c r="A93" s="71"/>
      <c r="B93" s="86">
        <f t="shared" si="4"/>
        <v>80</v>
      </c>
      <c r="C93" s="721"/>
      <c r="D93" s="722"/>
      <c r="E93" s="719"/>
      <c r="F93" s="720"/>
      <c r="G93" s="723"/>
      <c r="H93" s="724"/>
      <c r="I93" s="724"/>
      <c r="J93" s="724"/>
      <c r="K93" s="725"/>
      <c r="L93" s="726"/>
      <c r="M93" s="727"/>
      <c r="N93" s="727"/>
      <c r="O93" s="728"/>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702">
        <f t="shared" si="6"/>
        <v>0</v>
      </c>
      <c r="AV93" s="703"/>
      <c r="AW93" s="729">
        <f t="shared" si="8"/>
        <v>0</v>
      </c>
      <c r="AX93" s="730"/>
      <c r="AY93" s="759"/>
      <c r="AZ93" s="760"/>
      <c r="BA93" s="760"/>
      <c r="BB93" s="760"/>
      <c r="BC93" s="760"/>
      <c r="BD93" s="761"/>
    </row>
    <row r="94" spans="1:56" ht="39.950000000000003" customHeight="1">
      <c r="A94" s="71"/>
      <c r="B94" s="86">
        <f t="shared" si="4"/>
        <v>81</v>
      </c>
      <c r="C94" s="721"/>
      <c r="D94" s="722"/>
      <c r="E94" s="719"/>
      <c r="F94" s="720"/>
      <c r="G94" s="723"/>
      <c r="H94" s="724"/>
      <c r="I94" s="724"/>
      <c r="J94" s="724"/>
      <c r="K94" s="725"/>
      <c r="L94" s="726"/>
      <c r="M94" s="727"/>
      <c r="N94" s="727"/>
      <c r="O94" s="728"/>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702">
        <f t="shared" si="6"/>
        <v>0</v>
      </c>
      <c r="AV94" s="703"/>
      <c r="AW94" s="729">
        <f t="shared" si="8"/>
        <v>0</v>
      </c>
      <c r="AX94" s="730"/>
      <c r="AY94" s="759"/>
      <c r="AZ94" s="760"/>
      <c r="BA94" s="760"/>
      <c r="BB94" s="760"/>
      <c r="BC94" s="760"/>
      <c r="BD94" s="761"/>
    </row>
    <row r="95" spans="1:56" ht="39.950000000000003" customHeight="1">
      <c r="A95" s="71"/>
      <c r="B95" s="86">
        <f t="shared" ref="B95:B113" si="9">B94+1</f>
        <v>82</v>
      </c>
      <c r="C95" s="721"/>
      <c r="D95" s="722"/>
      <c r="E95" s="719"/>
      <c r="F95" s="720"/>
      <c r="G95" s="723"/>
      <c r="H95" s="724"/>
      <c r="I95" s="724"/>
      <c r="J95" s="724"/>
      <c r="K95" s="725"/>
      <c r="L95" s="726"/>
      <c r="M95" s="727"/>
      <c r="N95" s="727"/>
      <c r="O95" s="728"/>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702">
        <f t="shared" si="6"/>
        <v>0</v>
      </c>
      <c r="AV95" s="703"/>
      <c r="AW95" s="729">
        <f t="shared" si="8"/>
        <v>0</v>
      </c>
      <c r="AX95" s="730"/>
      <c r="AY95" s="759"/>
      <c r="AZ95" s="760"/>
      <c r="BA95" s="760"/>
      <c r="BB95" s="760"/>
      <c r="BC95" s="760"/>
      <c r="BD95" s="761"/>
    </row>
    <row r="96" spans="1:56" ht="39.950000000000003" customHeight="1">
      <c r="A96" s="71"/>
      <c r="B96" s="86">
        <f t="shared" si="9"/>
        <v>83</v>
      </c>
      <c r="C96" s="721"/>
      <c r="D96" s="722"/>
      <c r="E96" s="719"/>
      <c r="F96" s="720"/>
      <c r="G96" s="723"/>
      <c r="H96" s="724"/>
      <c r="I96" s="724"/>
      <c r="J96" s="724"/>
      <c r="K96" s="725"/>
      <c r="L96" s="726"/>
      <c r="M96" s="727"/>
      <c r="N96" s="727"/>
      <c r="O96" s="728"/>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702">
        <f t="shared" ref="AU96:AU112" si="10">IF($AZ$3="４週",SUM(P96:AQ96),IF($AZ$3="暦月",SUM(P96:AT96),""))</f>
        <v>0</v>
      </c>
      <c r="AV96" s="703"/>
      <c r="AW96" s="729">
        <f t="shared" si="8"/>
        <v>0</v>
      </c>
      <c r="AX96" s="730"/>
      <c r="AY96" s="759"/>
      <c r="AZ96" s="760"/>
      <c r="BA96" s="760"/>
      <c r="BB96" s="760"/>
      <c r="BC96" s="760"/>
      <c r="BD96" s="761"/>
    </row>
    <row r="97" spans="1:56" ht="39.950000000000003" customHeight="1">
      <c r="A97" s="71"/>
      <c r="B97" s="86">
        <f t="shared" si="9"/>
        <v>84</v>
      </c>
      <c r="C97" s="721"/>
      <c r="D97" s="722"/>
      <c r="E97" s="719"/>
      <c r="F97" s="720"/>
      <c r="G97" s="723"/>
      <c r="H97" s="724"/>
      <c r="I97" s="724"/>
      <c r="J97" s="724"/>
      <c r="K97" s="725"/>
      <c r="L97" s="726"/>
      <c r="M97" s="727"/>
      <c r="N97" s="727"/>
      <c r="O97" s="728"/>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702">
        <f t="shared" si="10"/>
        <v>0</v>
      </c>
      <c r="AV97" s="703"/>
      <c r="AW97" s="729">
        <f t="shared" si="8"/>
        <v>0</v>
      </c>
      <c r="AX97" s="730"/>
      <c r="AY97" s="759"/>
      <c r="AZ97" s="760"/>
      <c r="BA97" s="760"/>
      <c r="BB97" s="760"/>
      <c r="BC97" s="760"/>
      <c r="BD97" s="761"/>
    </row>
    <row r="98" spans="1:56" ht="39.950000000000003" customHeight="1">
      <c r="A98" s="71"/>
      <c r="B98" s="86">
        <f t="shared" si="9"/>
        <v>85</v>
      </c>
      <c r="C98" s="721"/>
      <c r="D98" s="722"/>
      <c r="E98" s="719"/>
      <c r="F98" s="720"/>
      <c r="G98" s="723"/>
      <c r="H98" s="724"/>
      <c r="I98" s="724"/>
      <c r="J98" s="724"/>
      <c r="K98" s="725"/>
      <c r="L98" s="726"/>
      <c r="M98" s="727"/>
      <c r="N98" s="727"/>
      <c r="O98" s="728"/>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702">
        <f t="shared" si="10"/>
        <v>0</v>
      </c>
      <c r="AV98" s="703"/>
      <c r="AW98" s="729">
        <f t="shared" si="8"/>
        <v>0</v>
      </c>
      <c r="AX98" s="730"/>
      <c r="AY98" s="759"/>
      <c r="AZ98" s="760"/>
      <c r="BA98" s="760"/>
      <c r="BB98" s="760"/>
      <c r="BC98" s="760"/>
      <c r="BD98" s="761"/>
    </row>
    <row r="99" spans="1:56" ht="39.950000000000003" customHeight="1">
      <c r="A99" s="71"/>
      <c r="B99" s="86">
        <f t="shared" si="9"/>
        <v>86</v>
      </c>
      <c r="C99" s="721"/>
      <c r="D99" s="722"/>
      <c r="E99" s="719"/>
      <c r="F99" s="720"/>
      <c r="G99" s="723"/>
      <c r="H99" s="724"/>
      <c r="I99" s="724"/>
      <c r="J99" s="724"/>
      <c r="K99" s="725"/>
      <c r="L99" s="726"/>
      <c r="M99" s="727"/>
      <c r="N99" s="727"/>
      <c r="O99" s="728"/>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702">
        <f t="shared" si="10"/>
        <v>0</v>
      </c>
      <c r="AV99" s="703"/>
      <c r="AW99" s="729">
        <f t="shared" si="8"/>
        <v>0</v>
      </c>
      <c r="AX99" s="730"/>
      <c r="AY99" s="759"/>
      <c r="AZ99" s="760"/>
      <c r="BA99" s="760"/>
      <c r="BB99" s="760"/>
      <c r="BC99" s="760"/>
      <c r="BD99" s="761"/>
    </row>
    <row r="100" spans="1:56" ht="39.950000000000003" customHeight="1">
      <c r="A100" s="71"/>
      <c r="B100" s="86">
        <f t="shared" si="9"/>
        <v>87</v>
      </c>
      <c r="C100" s="721"/>
      <c r="D100" s="722"/>
      <c r="E100" s="719"/>
      <c r="F100" s="720"/>
      <c r="G100" s="723"/>
      <c r="H100" s="724"/>
      <c r="I100" s="724"/>
      <c r="J100" s="724"/>
      <c r="K100" s="725"/>
      <c r="L100" s="726"/>
      <c r="M100" s="727"/>
      <c r="N100" s="727"/>
      <c r="O100" s="728"/>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702">
        <f t="shared" si="10"/>
        <v>0</v>
      </c>
      <c r="AV100" s="703"/>
      <c r="AW100" s="729">
        <f t="shared" si="8"/>
        <v>0</v>
      </c>
      <c r="AX100" s="730"/>
      <c r="AY100" s="759"/>
      <c r="AZ100" s="760"/>
      <c r="BA100" s="760"/>
      <c r="BB100" s="760"/>
      <c r="BC100" s="760"/>
      <c r="BD100" s="761"/>
    </row>
    <row r="101" spans="1:56" ht="39.950000000000003" customHeight="1">
      <c r="A101" s="71"/>
      <c r="B101" s="86">
        <f t="shared" si="9"/>
        <v>88</v>
      </c>
      <c r="C101" s="721"/>
      <c r="D101" s="722"/>
      <c r="E101" s="719"/>
      <c r="F101" s="720"/>
      <c r="G101" s="723"/>
      <c r="H101" s="724"/>
      <c r="I101" s="724"/>
      <c r="J101" s="724"/>
      <c r="K101" s="725"/>
      <c r="L101" s="726"/>
      <c r="M101" s="727"/>
      <c r="N101" s="727"/>
      <c r="O101" s="728"/>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702">
        <f t="shared" si="10"/>
        <v>0</v>
      </c>
      <c r="AV101" s="703"/>
      <c r="AW101" s="729">
        <f t="shared" si="8"/>
        <v>0</v>
      </c>
      <c r="AX101" s="730"/>
      <c r="AY101" s="759"/>
      <c r="AZ101" s="760"/>
      <c r="BA101" s="760"/>
      <c r="BB101" s="760"/>
      <c r="BC101" s="760"/>
      <c r="BD101" s="761"/>
    </row>
    <row r="102" spans="1:56" ht="39.950000000000003" customHeight="1">
      <c r="A102" s="71"/>
      <c r="B102" s="86">
        <f t="shared" si="9"/>
        <v>89</v>
      </c>
      <c r="C102" s="721"/>
      <c r="D102" s="722"/>
      <c r="E102" s="719"/>
      <c r="F102" s="720"/>
      <c r="G102" s="723"/>
      <c r="H102" s="724"/>
      <c r="I102" s="724"/>
      <c r="J102" s="724"/>
      <c r="K102" s="725"/>
      <c r="L102" s="726"/>
      <c r="M102" s="727"/>
      <c r="N102" s="727"/>
      <c r="O102" s="728"/>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702">
        <f t="shared" si="10"/>
        <v>0</v>
      </c>
      <c r="AV102" s="703"/>
      <c r="AW102" s="729">
        <f t="shared" si="8"/>
        <v>0</v>
      </c>
      <c r="AX102" s="730"/>
      <c r="AY102" s="759"/>
      <c r="AZ102" s="760"/>
      <c r="BA102" s="760"/>
      <c r="BB102" s="760"/>
      <c r="BC102" s="760"/>
      <c r="BD102" s="761"/>
    </row>
    <row r="103" spans="1:56" ht="39.950000000000003" customHeight="1">
      <c r="A103" s="71"/>
      <c r="B103" s="86">
        <f t="shared" si="9"/>
        <v>90</v>
      </c>
      <c r="C103" s="721"/>
      <c r="D103" s="722"/>
      <c r="E103" s="719"/>
      <c r="F103" s="720"/>
      <c r="G103" s="723"/>
      <c r="H103" s="724"/>
      <c r="I103" s="724"/>
      <c r="J103" s="724"/>
      <c r="K103" s="725"/>
      <c r="L103" s="726"/>
      <c r="M103" s="727"/>
      <c r="N103" s="727"/>
      <c r="O103" s="728"/>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702">
        <f t="shared" si="10"/>
        <v>0</v>
      </c>
      <c r="AV103" s="703"/>
      <c r="AW103" s="729">
        <f t="shared" si="8"/>
        <v>0</v>
      </c>
      <c r="AX103" s="730"/>
      <c r="AY103" s="759"/>
      <c r="AZ103" s="760"/>
      <c r="BA103" s="760"/>
      <c r="BB103" s="760"/>
      <c r="BC103" s="760"/>
      <c r="BD103" s="761"/>
    </row>
    <row r="104" spans="1:56" ht="39.950000000000003" customHeight="1">
      <c r="A104" s="71"/>
      <c r="B104" s="86">
        <f t="shared" si="9"/>
        <v>91</v>
      </c>
      <c r="C104" s="721"/>
      <c r="D104" s="722"/>
      <c r="E104" s="719"/>
      <c r="F104" s="720"/>
      <c r="G104" s="723"/>
      <c r="H104" s="724"/>
      <c r="I104" s="724"/>
      <c r="J104" s="724"/>
      <c r="K104" s="725"/>
      <c r="L104" s="726"/>
      <c r="M104" s="727"/>
      <c r="N104" s="727"/>
      <c r="O104" s="728"/>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702">
        <f t="shared" si="10"/>
        <v>0</v>
      </c>
      <c r="AV104" s="703"/>
      <c r="AW104" s="729">
        <f t="shared" si="8"/>
        <v>0</v>
      </c>
      <c r="AX104" s="730"/>
      <c r="AY104" s="759"/>
      <c r="AZ104" s="760"/>
      <c r="BA104" s="760"/>
      <c r="BB104" s="760"/>
      <c r="BC104" s="760"/>
      <c r="BD104" s="761"/>
    </row>
    <row r="105" spans="1:56" ht="39.950000000000003" customHeight="1">
      <c r="A105" s="71"/>
      <c r="B105" s="86">
        <f t="shared" si="9"/>
        <v>92</v>
      </c>
      <c r="C105" s="721"/>
      <c r="D105" s="722"/>
      <c r="E105" s="719"/>
      <c r="F105" s="720"/>
      <c r="G105" s="723"/>
      <c r="H105" s="724"/>
      <c r="I105" s="724"/>
      <c r="J105" s="724"/>
      <c r="K105" s="725"/>
      <c r="L105" s="726"/>
      <c r="M105" s="727"/>
      <c r="N105" s="727"/>
      <c r="O105" s="728"/>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702">
        <f t="shared" si="10"/>
        <v>0</v>
      </c>
      <c r="AV105" s="703"/>
      <c r="AW105" s="729">
        <f t="shared" si="8"/>
        <v>0</v>
      </c>
      <c r="AX105" s="730"/>
      <c r="AY105" s="759"/>
      <c r="AZ105" s="760"/>
      <c r="BA105" s="760"/>
      <c r="BB105" s="760"/>
      <c r="BC105" s="760"/>
      <c r="BD105" s="761"/>
    </row>
    <row r="106" spans="1:56" ht="39.950000000000003" customHeight="1">
      <c r="A106" s="71"/>
      <c r="B106" s="86">
        <f t="shared" si="9"/>
        <v>93</v>
      </c>
      <c r="C106" s="721"/>
      <c r="D106" s="722"/>
      <c r="E106" s="719"/>
      <c r="F106" s="720"/>
      <c r="G106" s="723"/>
      <c r="H106" s="724"/>
      <c r="I106" s="724"/>
      <c r="J106" s="724"/>
      <c r="K106" s="725"/>
      <c r="L106" s="726"/>
      <c r="M106" s="727"/>
      <c r="N106" s="727"/>
      <c r="O106" s="728"/>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702">
        <f t="shared" si="10"/>
        <v>0</v>
      </c>
      <c r="AV106" s="703"/>
      <c r="AW106" s="729">
        <f t="shared" si="8"/>
        <v>0</v>
      </c>
      <c r="AX106" s="730"/>
      <c r="AY106" s="759"/>
      <c r="AZ106" s="760"/>
      <c r="BA106" s="760"/>
      <c r="BB106" s="760"/>
      <c r="BC106" s="760"/>
      <c r="BD106" s="761"/>
    </row>
    <row r="107" spans="1:56" ht="39.950000000000003" customHeight="1">
      <c r="A107" s="71"/>
      <c r="B107" s="86">
        <f t="shared" si="9"/>
        <v>94</v>
      </c>
      <c r="C107" s="721"/>
      <c r="D107" s="722"/>
      <c r="E107" s="719"/>
      <c r="F107" s="720"/>
      <c r="G107" s="723"/>
      <c r="H107" s="724"/>
      <c r="I107" s="724"/>
      <c r="J107" s="724"/>
      <c r="K107" s="725"/>
      <c r="L107" s="726"/>
      <c r="M107" s="727"/>
      <c r="N107" s="727"/>
      <c r="O107" s="728"/>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702">
        <f t="shared" si="10"/>
        <v>0</v>
      </c>
      <c r="AV107" s="703"/>
      <c r="AW107" s="729">
        <f t="shared" si="8"/>
        <v>0</v>
      </c>
      <c r="AX107" s="730"/>
      <c r="AY107" s="759"/>
      <c r="AZ107" s="760"/>
      <c r="BA107" s="760"/>
      <c r="BB107" s="760"/>
      <c r="BC107" s="760"/>
      <c r="BD107" s="761"/>
    </row>
    <row r="108" spans="1:56" ht="39.950000000000003" customHeight="1">
      <c r="A108" s="71"/>
      <c r="B108" s="86">
        <f t="shared" si="9"/>
        <v>95</v>
      </c>
      <c r="C108" s="721"/>
      <c r="D108" s="722"/>
      <c r="E108" s="719"/>
      <c r="F108" s="720"/>
      <c r="G108" s="723"/>
      <c r="H108" s="724"/>
      <c r="I108" s="724"/>
      <c r="J108" s="724"/>
      <c r="K108" s="725"/>
      <c r="L108" s="726"/>
      <c r="M108" s="727"/>
      <c r="N108" s="727"/>
      <c r="O108" s="728"/>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702">
        <f t="shared" si="10"/>
        <v>0</v>
      </c>
      <c r="AV108" s="703"/>
      <c r="AW108" s="729">
        <f t="shared" si="8"/>
        <v>0</v>
      </c>
      <c r="AX108" s="730"/>
      <c r="AY108" s="759"/>
      <c r="AZ108" s="760"/>
      <c r="BA108" s="760"/>
      <c r="BB108" s="760"/>
      <c r="BC108" s="760"/>
      <c r="BD108" s="761"/>
    </row>
    <row r="109" spans="1:56" ht="39.950000000000003" customHeight="1">
      <c r="A109" s="71"/>
      <c r="B109" s="86">
        <f t="shared" si="9"/>
        <v>96</v>
      </c>
      <c r="C109" s="721"/>
      <c r="D109" s="722"/>
      <c r="E109" s="719"/>
      <c r="F109" s="720"/>
      <c r="G109" s="723"/>
      <c r="H109" s="724"/>
      <c r="I109" s="724"/>
      <c r="J109" s="724"/>
      <c r="K109" s="725"/>
      <c r="L109" s="726"/>
      <c r="M109" s="727"/>
      <c r="N109" s="727"/>
      <c r="O109" s="728"/>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702">
        <f t="shared" si="10"/>
        <v>0</v>
      </c>
      <c r="AV109" s="703"/>
      <c r="AW109" s="729">
        <f t="shared" si="8"/>
        <v>0</v>
      </c>
      <c r="AX109" s="730"/>
      <c r="AY109" s="759"/>
      <c r="AZ109" s="760"/>
      <c r="BA109" s="760"/>
      <c r="BB109" s="760"/>
      <c r="BC109" s="760"/>
      <c r="BD109" s="761"/>
    </row>
    <row r="110" spans="1:56" ht="39.950000000000003" customHeight="1">
      <c r="A110" s="71"/>
      <c r="B110" s="86">
        <f t="shared" si="9"/>
        <v>97</v>
      </c>
      <c r="C110" s="721"/>
      <c r="D110" s="722"/>
      <c r="E110" s="719"/>
      <c r="F110" s="720"/>
      <c r="G110" s="723"/>
      <c r="H110" s="724"/>
      <c r="I110" s="724"/>
      <c r="J110" s="724"/>
      <c r="K110" s="725"/>
      <c r="L110" s="726"/>
      <c r="M110" s="727"/>
      <c r="N110" s="727"/>
      <c r="O110" s="728"/>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702">
        <f t="shared" si="10"/>
        <v>0</v>
      </c>
      <c r="AV110" s="703"/>
      <c r="AW110" s="729">
        <f t="shared" si="8"/>
        <v>0</v>
      </c>
      <c r="AX110" s="730"/>
      <c r="AY110" s="759"/>
      <c r="AZ110" s="760"/>
      <c r="BA110" s="760"/>
      <c r="BB110" s="760"/>
      <c r="BC110" s="760"/>
      <c r="BD110" s="761"/>
    </row>
    <row r="111" spans="1:56" ht="39.950000000000003" customHeight="1">
      <c r="A111" s="71"/>
      <c r="B111" s="86">
        <f t="shared" si="9"/>
        <v>98</v>
      </c>
      <c r="C111" s="721"/>
      <c r="D111" s="722"/>
      <c r="E111" s="719"/>
      <c r="F111" s="720"/>
      <c r="G111" s="723"/>
      <c r="H111" s="724"/>
      <c r="I111" s="724"/>
      <c r="J111" s="724"/>
      <c r="K111" s="725"/>
      <c r="L111" s="726"/>
      <c r="M111" s="727"/>
      <c r="N111" s="727"/>
      <c r="O111" s="728"/>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702">
        <f t="shared" si="10"/>
        <v>0</v>
      </c>
      <c r="AV111" s="703"/>
      <c r="AW111" s="729">
        <f t="shared" si="8"/>
        <v>0</v>
      </c>
      <c r="AX111" s="730"/>
      <c r="AY111" s="759"/>
      <c r="AZ111" s="760"/>
      <c r="BA111" s="760"/>
      <c r="BB111" s="760"/>
      <c r="BC111" s="760"/>
      <c r="BD111" s="761"/>
    </row>
    <row r="112" spans="1:56" ht="39.950000000000003" customHeight="1">
      <c r="A112" s="71"/>
      <c r="B112" s="86">
        <f t="shared" si="9"/>
        <v>99</v>
      </c>
      <c r="C112" s="721"/>
      <c r="D112" s="722"/>
      <c r="E112" s="719"/>
      <c r="F112" s="720"/>
      <c r="G112" s="723"/>
      <c r="H112" s="724"/>
      <c r="I112" s="724"/>
      <c r="J112" s="724"/>
      <c r="K112" s="725"/>
      <c r="L112" s="726"/>
      <c r="M112" s="727"/>
      <c r="N112" s="727"/>
      <c r="O112" s="728"/>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702">
        <f t="shared" si="10"/>
        <v>0</v>
      </c>
      <c r="AV112" s="703"/>
      <c r="AW112" s="729">
        <f t="shared" si="8"/>
        <v>0</v>
      </c>
      <c r="AX112" s="730"/>
      <c r="AY112" s="759"/>
      <c r="AZ112" s="760"/>
      <c r="BA112" s="760"/>
      <c r="BB112" s="760"/>
      <c r="BC112" s="760"/>
      <c r="BD112" s="761"/>
    </row>
    <row r="113" spans="1:56" ht="39.950000000000003" customHeight="1" thickBot="1">
      <c r="A113" s="71"/>
      <c r="B113" s="87">
        <f t="shared" si="9"/>
        <v>100</v>
      </c>
      <c r="C113" s="749"/>
      <c r="D113" s="750"/>
      <c r="E113" s="751"/>
      <c r="F113" s="752"/>
      <c r="G113" s="753"/>
      <c r="H113" s="754"/>
      <c r="I113" s="754"/>
      <c r="J113" s="754"/>
      <c r="K113" s="755"/>
      <c r="L113" s="756"/>
      <c r="M113" s="757"/>
      <c r="N113" s="757"/>
      <c r="O113" s="75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735">
        <f t="shared" si="3"/>
        <v>0</v>
      </c>
      <c r="AV113" s="736"/>
      <c r="AW113" s="737">
        <f t="shared" si="8"/>
        <v>0</v>
      </c>
      <c r="AX113" s="738"/>
      <c r="AY113" s="762"/>
      <c r="AZ113" s="763"/>
      <c r="BA113" s="763"/>
      <c r="BB113" s="763"/>
      <c r="BC113" s="763"/>
      <c r="BD113" s="764"/>
    </row>
    <row r="114" spans="1:56" ht="20.25" customHeight="1">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c r="A116" s="71"/>
      <c r="B116" s="98"/>
      <c r="C116" s="677" t="s">
        <v>35</v>
      </c>
      <c r="D116" s="677"/>
      <c r="E116" s="677" t="s">
        <v>36</v>
      </c>
      <c r="F116" s="677"/>
      <c r="G116" s="677"/>
      <c r="H116" s="677"/>
      <c r="I116" s="98"/>
      <c r="J116" s="678" t="s">
        <v>39</v>
      </c>
      <c r="K116" s="678"/>
      <c r="L116" s="678"/>
      <c r="M116" s="678"/>
      <c r="N116" s="67"/>
      <c r="O116" s="67"/>
      <c r="P116" s="96" t="s">
        <v>47</v>
      </c>
      <c r="Q116" s="96"/>
      <c r="R116" s="98"/>
      <c r="S116" s="98"/>
      <c r="T116" s="652" t="s">
        <v>7</v>
      </c>
      <c r="U116" s="654"/>
      <c r="V116" s="652" t="s">
        <v>8</v>
      </c>
      <c r="W116" s="653"/>
      <c r="X116" s="653"/>
      <c r="Y116" s="654"/>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c r="A117" s="71"/>
      <c r="B117" s="98"/>
      <c r="C117" s="651"/>
      <c r="D117" s="651"/>
      <c r="E117" s="651" t="s">
        <v>37</v>
      </c>
      <c r="F117" s="651"/>
      <c r="G117" s="651" t="s">
        <v>38</v>
      </c>
      <c r="H117" s="651"/>
      <c r="I117" s="98"/>
      <c r="J117" s="651" t="s">
        <v>37</v>
      </c>
      <c r="K117" s="651"/>
      <c r="L117" s="651" t="s">
        <v>38</v>
      </c>
      <c r="M117" s="651"/>
      <c r="N117" s="67"/>
      <c r="O117" s="67"/>
      <c r="P117" s="96" t="s">
        <v>44</v>
      </c>
      <c r="Q117" s="96"/>
      <c r="R117" s="98"/>
      <c r="S117" s="98"/>
      <c r="T117" s="652" t="s">
        <v>3</v>
      </c>
      <c r="U117" s="654"/>
      <c r="V117" s="652" t="s">
        <v>50</v>
      </c>
      <c r="W117" s="653"/>
      <c r="X117" s="653"/>
      <c r="Y117" s="654"/>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c r="A118" s="71"/>
      <c r="B118" s="98"/>
      <c r="C118" s="652" t="s">
        <v>3</v>
      </c>
      <c r="D118" s="654"/>
      <c r="E118" s="661">
        <f>SUMIFS($AU$14:$AV$113,$C$14:$D$113,"介護支援専門員",$E$14:$F$113,"A")</f>
        <v>0</v>
      </c>
      <c r="F118" s="662"/>
      <c r="G118" s="663">
        <f>SUMIFS($AW$14:$AX$113,$C$14:$D$113,"介護支援専門員",$E$14:$F$113,"A")</f>
        <v>0</v>
      </c>
      <c r="H118" s="664"/>
      <c r="I118" s="112"/>
      <c r="J118" s="673">
        <v>0</v>
      </c>
      <c r="K118" s="674"/>
      <c r="L118" s="673">
        <v>0</v>
      </c>
      <c r="M118" s="674"/>
      <c r="N118" s="111"/>
      <c r="O118" s="111"/>
      <c r="P118" s="673">
        <v>0</v>
      </c>
      <c r="Q118" s="674"/>
      <c r="R118" s="98"/>
      <c r="S118" s="98"/>
      <c r="T118" s="652" t="s">
        <v>4</v>
      </c>
      <c r="U118" s="654"/>
      <c r="V118" s="652" t="s">
        <v>51</v>
      </c>
      <c r="W118" s="653"/>
      <c r="X118" s="653"/>
      <c r="Y118" s="654"/>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c r="A119" s="71"/>
      <c r="B119" s="98"/>
      <c r="C119" s="652" t="s">
        <v>4</v>
      </c>
      <c r="D119" s="654"/>
      <c r="E119" s="661">
        <f>SUMIFS($AU$14:$AV$113,$C$14:$D$113,"介護支援専門員",$E$14:$F$113,"B")</f>
        <v>0</v>
      </c>
      <c r="F119" s="662"/>
      <c r="G119" s="663">
        <f>SUMIFS($AW$14:$AX$113,$C$14:$D$113,"介護支援専門員",$E$14:$F$113,"B")</f>
        <v>0</v>
      </c>
      <c r="H119" s="664"/>
      <c r="I119" s="112"/>
      <c r="J119" s="673">
        <v>0</v>
      </c>
      <c r="K119" s="674"/>
      <c r="L119" s="673">
        <v>0</v>
      </c>
      <c r="M119" s="674"/>
      <c r="N119" s="111"/>
      <c r="O119" s="111"/>
      <c r="P119" s="673">
        <v>0</v>
      </c>
      <c r="Q119" s="674"/>
      <c r="R119" s="98"/>
      <c r="S119" s="98"/>
      <c r="T119" s="652" t="s">
        <v>5</v>
      </c>
      <c r="U119" s="654"/>
      <c r="V119" s="652" t="s">
        <v>52</v>
      </c>
      <c r="W119" s="653"/>
      <c r="X119" s="653"/>
      <c r="Y119" s="654"/>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c r="A120" s="71"/>
      <c r="B120" s="98"/>
      <c r="C120" s="652" t="s">
        <v>5</v>
      </c>
      <c r="D120" s="654"/>
      <c r="E120" s="661">
        <f>SUMIFS($AU$14:$AV$113,$C$14:$D$113,"介護支援専門員",$E$14:$F$113,"C")</f>
        <v>0</v>
      </c>
      <c r="F120" s="662"/>
      <c r="G120" s="663">
        <f>SUMIFS($AW$14:$AX$113,$C$14:$D$113,"介護支援専門員",$E$14:$F$113,"C")</f>
        <v>0</v>
      </c>
      <c r="H120" s="664"/>
      <c r="I120" s="112"/>
      <c r="J120" s="673">
        <v>0</v>
      </c>
      <c r="K120" s="674"/>
      <c r="L120" s="675">
        <v>0</v>
      </c>
      <c r="M120" s="676"/>
      <c r="N120" s="111"/>
      <c r="O120" s="111"/>
      <c r="P120" s="661" t="s">
        <v>30</v>
      </c>
      <c r="Q120" s="662"/>
      <c r="R120" s="98"/>
      <c r="S120" s="98"/>
      <c r="T120" s="652" t="s">
        <v>6</v>
      </c>
      <c r="U120" s="654"/>
      <c r="V120" s="652" t="s">
        <v>69</v>
      </c>
      <c r="W120" s="653"/>
      <c r="X120" s="653"/>
      <c r="Y120" s="654"/>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c r="A121" s="71"/>
      <c r="B121" s="98"/>
      <c r="C121" s="652" t="s">
        <v>6</v>
      </c>
      <c r="D121" s="654"/>
      <c r="E121" s="661">
        <f>SUMIFS($AU$14:$AV$113,$C$14:$D$113,"介護支援専門員",$E$14:$F$113,"D")</f>
        <v>0</v>
      </c>
      <c r="F121" s="662"/>
      <c r="G121" s="663">
        <f>SUMIFS($AW$14:$AX$113,$C$14:$D$113,"介護支援専門員",$E$14:$F$113,"D")</f>
        <v>0</v>
      </c>
      <c r="H121" s="664"/>
      <c r="I121" s="112"/>
      <c r="J121" s="673">
        <v>0</v>
      </c>
      <c r="K121" s="674"/>
      <c r="L121" s="675">
        <v>0</v>
      </c>
      <c r="M121" s="676"/>
      <c r="N121" s="111"/>
      <c r="O121" s="111"/>
      <c r="P121" s="661" t="s">
        <v>30</v>
      </c>
      <c r="Q121" s="662"/>
      <c r="R121" s="98"/>
      <c r="S121" s="98"/>
      <c r="T121" s="98"/>
      <c r="U121" s="665"/>
      <c r="V121" s="665"/>
      <c r="W121" s="672"/>
      <c r="X121" s="672"/>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c r="A122" s="71"/>
      <c r="B122" s="98"/>
      <c r="C122" s="652" t="s">
        <v>27</v>
      </c>
      <c r="D122" s="654"/>
      <c r="E122" s="661">
        <f>SUM(E118:F121)</f>
        <v>0</v>
      </c>
      <c r="F122" s="662"/>
      <c r="G122" s="663">
        <f>SUM(G118:H121)</f>
        <v>0</v>
      </c>
      <c r="H122" s="664"/>
      <c r="I122" s="112"/>
      <c r="J122" s="661">
        <f>SUM(J118:K121)</f>
        <v>0</v>
      </c>
      <c r="K122" s="662"/>
      <c r="L122" s="661">
        <f>SUM(L118:M121)</f>
        <v>0</v>
      </c>
      <c r="M122" s="662"/>
      <c r="N122" s="111"/>
      <c r="O122" s="111"/>
      <c r="P122" s="661">
        <f>SUM(P118:Q119)</f>
        <v>0</v>
      </c>
      <c r="Q122" s="662"/>
      <c r="R122" s="98"/>
      <c r="S122" s="98"/>
      <c r="T122" s="98"/>
      <c r="U122" s="665"/>
      <c r="V122" s="665"/>
      <c r="W122" s="672"/>
      <c r="X122" s="672"/>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c r="A124" s="71"/>
      <c r="B124" s="98"/>
      <c r="C124" s="99" t="s">
        <v>45</v>
      </c>
      <c r="D124" s="98"/>
      <c r="E124" s="98"/>
      <c r="F124" s="98"/>
      <c r="G124" s="98"/>
      <c r="H124" s="98"/>
      <c r="I124" s="106" t="s">
        <v>89</v>
      </c>
      <c r="J124" s="667" t="s">
        <v>90</v>
      </c>
      <c r="K124" s="668"/>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651" t="s">
        <v>42</v>
      </c>
      <c r="N126" s="651"/>
      <c r="O126" s="651"/>
      <c r="P126" s="651"/>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c r="A127" s="71"/>
      <c r="B127" s="98"/>
      <c r="C127" s="669">
        <f>IF($J$124="週",L122,J122)</f>
        <v>0</v>
      </c>
      <c r="D127" s="670"/>
      <c r="E127" s="670"/>
      <c r="F127" s="671"/>
      <c r="G127" s="145" t="s">
        <v>28</v>
      </c>
      <c r="H127" s="652">
        <f>IF($J$124="週",$AV$5,$AZ$5)</f>
        <v>40</v>
      </c>
      <c r="I127" s="653"/>
      <c r="J127" s="653"/>
      <c r="K127" s="654"/>
      <c r="L127" s="145" t="s">
        <v>29</v>
      </c>
      <c r="M127" s="655">
        <f>ROUNDDOWN(C127/H127,1)</f>
        <v>0</v>
      </c>
      <c r="N127" s="656"/>
      <c r="O127" s="656"/>
      <c r="P127" s="657"/>
      <c r="Q127" s="98"/>
      <c r="R127" s="98"/>
      <c r="S127" s="98"/>
      <c r="T127" s="98"/>
      <c r="U127" s="666"/>
      <c r="V127" s="666"/>
      <c r="W127" s="666"/>
      <c r="X127" s="666"/>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c r="A131" s="71"/>
      <c r="B131" s="98"/>
      <c r="C131" s="67" t="s">
        <v>43</v>
      </c>
      <c r="D131" s="67"/>
      <c r="E131" s="67"/>
      <c r="F131" s="67"/>
      <c r="G131" s="67"/>
      <c r="H131" s="98" t="s">
        <v>46</v>
      </c>
      <c r="I131" s="67"/>
      <c r="J131" s="67"/>
      <c r="K131" s="67"/>
      <c r="L131" s="67"/>
      <c r="M131" s="651" t="s">
        <v>27</v>
      </c>
      <c r="N131" s="651"/>
      <c r="O131" s="651"/>
      <c r="P131" s="651"/>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c r="A132" s="71"/>
      <c r="B132" s="98"/>
      <c r="C132" s="652">
        <f>P122</f>
        <v>0</v>
      </c>
      <c r="D132" s="653"/>
      <c r="E132" s="653"/>
      <c r="F132" s="654"/>
      <c r="G132" s="145" t="s">
        <v>81</v>
      </c>
      <c r="H132" s="655">
        <f>M127</f>
        <v>0</v>
      </c>
      <c r="I132" s="656"/>
      <c r="J132" s="656"/>
      <c r="K132" s="657"/>
      <c r="L132" s="145" t="s">
        <v>29</v>
      </c>
      <c r="M132" s="658">
        <f>ROUNDDOWN(C132+H132,1)</f>
        <v>0</v>
      </c>
      <c r="N132" s="659"/>
      <c r="O132" s="659"/>
      <c r="P132" s="660"/>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5" priority="9">
      <formula>INDIRECT(ADDRESS(ROW(),COLUMN()))=TRUNC(INDIRECT(ADDRESS(ROW(),COLUMN())))</formula>
    </cfRule>
  </conditionalFormatting>
  <conditionalFormatting sqref="E118:Q122">
    <cfRule type="expression" dxfId="4" priority="2">
      <formula>INDIRECT(ADDRESS(ROW(),COLUMN()))=TRUNC(INDIRECT(ADDRESS(ROW(),COLUMN())))</formula>
    </cfRule>
  </conditionalFormatting>
  <conditionalFormatting sqref="C127:F127">
    <cfRule type="expression" dxfId="3"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B1:K45"/>
  <sheetViews>
    <sheetView zoomScale="70" zoomScaleNormal="70" workbookViewId="0">
      <selection activeCell="D18" sqref="D18"/>
    </sheetView>
  </sheetViews>
  <sheetFormatPr defaultRowHeight="25.5"/>
  <cols>
    <col min="1" max="1" width="2" style="113" customWidth="1"/>
    <col min="2" max="2" width="8.625" style="113" customWidth="1"/>
    <col min="3" max="11" width="40.625" style="113" customWidth="1"/>
    <col min="12" max="16384" width="9" style="113"/>
  </cols>
  <sheetData>
    <row r="1" spans="2:11">
      <c r="B1" s="113" t="s">
        <v>74</v>
      </c>
    </row>
    <row r="3" spans="2:11">
      <c r="B3" s="114" t="s">
        <v>75</v>
      </c>
      <c r="C3" s="114" t="s">
        <v>76</v>
      </c>
    </row>
    <row r="4" spans="2:11">
      <c r="B4" s="114">
        <v>1</v>
      </c>
      <c r="C4" s="147" t="s">
        <v>110</v>
      </c>
    </row>
    <row r="5" spans="2:11">
      <c r="B5" s="114">
        <v>2</v>
      </c>
      <c r="C5" s="147" t="s">
        <v>111</v>
      </c>
    </row>
    <row r="6" spans="2:11">
      <c r="B6" s="114">
        <v>3</v>
      </c>
      <c r="C6" s="147"/>
    </row>
    <row r="7" spans="2:11">
      <c r="B7" s="114">
        <v>4</v>
      </c>
      <c r="C7" s="147"/>
    </row>
    <row r="8" spans="2:11">
      <c r="B8" s="114">
        <v>5</v>
      </c>
      <c r="C8" s="147"/>
    </row>
    <row r="9" spans="2:11">
      <c r="B9" s="114">
        <v>6</v>
      </c>
      <c r="C9" s="147"/>
    </row>
    <row r="10" spans="2:11">
      <c r="B10" s="114">
        <v>7</v>
      </c>
      <c r="C10" s="147"/>
    </row>
    <row r="11" spans="2:11">
      <c r="B11" s="114">
        <v>8</v>
      </c>
      <c r="C11" s="147"/>
    </row>
    <row r="13" spans="2:11">
      <c r="B13" s="113" t="s">
        <v>73</v>
      </c>
    </row>
    <row r="14" spans="2:11" ht="26.25" thickBot="1"/>
    <row r="15" spans="2:11" ht="26.25" thickBot="1">
      <c r="B15" s="148" t="s">
        <v>59</v>
      </c>
      <c r="C15" s="116" t="s">
        <v>2</v>
      </c>
      <c r="D15" s="117" t="s">
        <v>112</v>
      </c>
      <c r="E15" s="118" t="s">
        <v>113</v>
      </c>
      <c r="F15" s="119" t="s">
        <v>31</v>
      </c>
      <c r="G15" s="119" t="s">
        <v>31</v>
      </c>
      <c r="H15" s="119" t="s">
        <v>31</v>
      </c>
      <c r="I15" s="119" t="s">
        <v>92</v>
      </c>
      <c r="J15" s="119" t="s">
        <v>92</v>
      </c>
      <c r="K15" s="120" t="s">
        <v>92</v>
      </c>
    </row>
    <row r="16" spans="2:11">
      <c r="B16" s="768" t="s">
        <v>60</v>
      </c>
      <c r="C16" s="121" t="s">
        <v>114</v>
      </c>
      <c r="D16" s="126" t="s">
        <v>114</v>
      </c>
      <c r="E16" s="126" t="s">
        <v>106</v>
      </c>
      <c r="F16" s="126"/>
      <c r="G16" s="126"/>
      <c r="H16" s="126"/>
      <c r="I16" s="122"/>
      <c r="J16" s="122"/>
      <c r="K16" s="123"/>
    </row>
    <row r="17" spans="2:11">
      <c r="B17" s="768"/>
      <c r="C17" s="124" t="s">
        <v>67</v>
      </c>
      <c r="D17" s="126" t="s">
        <v>112</v>
      </c>
      <c r="E17" s="126" t="s">
        <v>112</v>
      </c>
      <c r="F17" s="126"/>
      <c r="G17" s="126"/>
      <c r="H17" s="126"/>
      <c r="I17" s="115"/>
      <c r="J17" s="115"/>
      <c r="K17" s="125"/>
    </row>
    <row r="18" spans="2:11">
      <c r="B18" s="768"/>
      <c r="C18" s="124" t="s">
        <v>67</v>
      </c>
      <c r="D18" s="126" t="s">
        <v>31</v>
      </c>
      <c r="E18" s="126" t="s">
        <v>115</v>
      </c>
      <c r="F18" s="126"/>
      <c r="G18" s="126"/>
      <c r="H18" s="126"/>
      <c r="I18" s="115"/>
      <c r="J18" s="115"/>
      <c r="K18" s="125"/>
    </row>
    <row r="19" spans="2:11">
      <c r="B19" s="768"/>
      <c r="C19" s="124" t="s">
        <v>31</v>
      </c>
      <c r="D19" s="126" t="s">
        <v>31</v>
      </c>
      <c r="E19" s="126" t="s">
        <v>116</v>
      </c>
      <c r="F19" s="126"/>
      <c r="G19" s="126"/>
      <c r="H19" s="126"/>
      <c r="I19" s="115"/>
      <c r="J19" s="115"/>
      <c r="K19" s="125"/>
    </row>
    <row r="20" spans="2:11">
      <c r="B20" s="768"/>
      <c r="C20" s="124" t="s">
        <v>31</v>
      </c>
      <c r="D20" s="126" t="s">
        <v>31</v>
      </c>
      <c r="E20" s="126" t="s">
        <v>117</v>
      </c>
      <c r="F20" s="126"/>
      <c r="G20" s="126"/>
      <c r="H20" s="126"/>
      <c r="I20" s="115"/>
      <c r="J20" s="115"/>
      <c r="K20" s="125"/>
    </row>
    <row r="21" spans="2:11">
      <c r="B21" s="768"/>
      <c r="C21" s="124" t="s">
        <v>31</v>
      </c>
      <c r="D21" s="126" t="s">
        <v>31</v>
      </c>
      <c r="E21" s="126" t="s">
        <v>31</v>
      </c>
      <c r="F21" s="126"/>
      <c r="G21" s="126"/>
      <c r="H21" s="126"/>
      <c r="I21" s="115"/>
      <c r="J21" s="115"/>
      <c r="K21" s="125"/>
    </row>
    <row r="22" spans="2:11">
      <c r="B22" s="768"/>
      <c r="C22" s="124" t="s">
        <v>31</v>
      </c>
      <c r="D22" s="126" t="s">
        <v>31</v>
      </c>
      <c r="E22" s="126" t="s">
        <v>31</v>
      </c>
      <c r="F22" s="126"/>
      <c r="G22" s="126"/>
      <c r="H22" s="126"/>
      <c r="I22" s="115"/>
      <c r="J22" s="115"/>
      <c r="K22" s="125"/>
    </row>
    <row r="23" spans="2:11">
      <c r="B23" s="768"/>
      <c r="C23" s="124" t="s">
        <v>31</v>
      </c>
      <c r="D23" s="126" t="s">
        <v>92</v>
      </c>
      <c r="E23" s="126" t="s">
        <v>31</v>
      </c>
      <c r="F23" s="126"/>
      <c r="G23" s="126"/>
      <c r="H23" s="126"/>
      <c r="I23" s="115"/>
      <c r="J23" s="115"/>
      <c r="K23" s="125"/>
    </row>
    <row r="24" spans="2:11">
      <c r="B24" s="768"/>
      <c r="C24" s="124" t="s">
        <v>31</v>
      </c>
      <c r="D24" s="126" t="s">
        <v>92</v>
      </c>
      <c r="E24" s="126" t="s">
        <v>31</v>
      </c>
      <c r="F24" s="126"/>
      <c r="G24" s="126"/>
      <c r="H24" s="126"/>
      <c r="I24" s="115"/>
      <c r="J24" s="115"/>
      <c r="K24" s="125"/>
    </row>
    <row r="25" spans="2:11">
      <c r="B25" s="768"/>
      <c r="C25" s="124" t="s">
        <v>31</v>
      </c>
      <c r="D25" s="127" t="s">
        <v>92</v>
      </c>
      <c r="E25" s="127" t="s">
        <v>31</v>
      </c>
      <c r="F25" s="127"/>
      <c r="G25" s="127"/>
      <c r="H25" s="127"/>
      <c r="I25" s="115"/>
      <c r="J25" s="115"/>
      <c r="K25" s="125"/>
    </row>
    <row r="26" spans="2:11">
      <c r="B26" s="768"/>
      <c r="C26" s="124" t="s">
        <v>31</v>
      </c>
      <c r="D26" s="127" t="s">
        <v>92</v>
      </c>
      <c r="E26" s="127" t="s">
        <v>31</v>
      </c>
      <c r="F26" s="127"/>
      <c r="G26" s="127"/>
      <c r="H26" s="127"/>
      <c r="I26" s="115"/>
      <c r="J26" s="115"/>
      <c r="K26" s="125"/>
    </row>
    <row r="27" spans="2:11">
      <c r="B27" s="768"/>
      <c r="C27" s="124" t="s">
        <v>31</v>
      </c>
      <c r="D27" s="127" t="s">
        <v>92</v>
      </c>
      <c r="E27" s="127" t="s">
        <v>31</v>
      </c>
      <c r="F27" s="127"/>
      <c r="G27" s="127"/>
      <c r="H27" s="127"/>
      <c r="I27" s="115"/>
      <c r="J27" s="115"/>
      <c r="K27" s="125"/>
    </row>
    <row r="28" spans="2:11" ht="26.25" thickBot="1">
      <c r="B28" s="769"/>
      <c r="C28" s="128" t="s">
        <v>31</v>
      </c>
      <c r="D28" s="129" t="s">
        <v>92</v>
      </c>
      <c r="E28" s="129" t="s">
        <v>31</v>
      </c>
      <c r="F28" s="129"/>
      <c r="G28" s="129"/>
      <c r="H28" s="129"/>
      <c r="I28" s="129"/>
      <c r="J28" s="129"/>
      <c r="K28" s="130"/>
    </row>
    <row r="31" spans="2:11">
      <c r="C31" s="113" t="s">
        <v>88</v>
      </c>
    </row>
    <row r="32" spans="2:11">
      <c r="C32" s="113" t="s">
        <v>32</v>
      </c>
    </row>
    <row r="33" spans="3:3">
      <c r="C33" s="113" t="s">
        <v>107</v>
      </c>
    </row>
    <row r="34" spans="3:3">
      <c r="C34" s="113" t="s">
        <v>91</v>
      </c>
    </row>
    <row r="35" spans="3:3">
      <c r="C35" s="113" t="s">
        <v>118</v>
      </c>
    </row>
    <row r="36" spans="3:3">
      <c r="C36" s="113" t="s">
        <v>119</v>
      </c>
    </row>
    <row r="37" spans="3:3">
      <c r="C37" s="113" t="s">
        <v>33</v>
      </c>
    </row>
    <row r="38" spans="3:3">
      <c r="C38" s="113" t="s">
        <v>34</v>
      </c>
    </row>
    <row r="40" spans="3:3">
      <c r="C40" s="113" t="s">
        <v>108</v>
      </c>
    </row>
    <row r="41" spans="3:3">
      <c r="C41" s="113" t="s">
        <v>61</v>
      </c>
    </row>
    <row r="42" spans="3:3">
      <c r="C42" s="113" t="s">
        <v>62</v>
      </c>
    </row>
    <row r="43" spans="3:3">
      <c r="C43" s="113" t="s">
        <v>63</v>
      </c>
    </row>
    <row r="44" spans="3:3">
      <c r="C44" s="113" t="s">
        <v>64</v>
      </c>
    </row>
    <row r="45" spans="3:3">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02"/>
  <sheetViews>
    <sheetView view="pageBreakPreview" zoomScaleNormal="100" zoomScaleSheetLayoutView="100" workbookViewId="0">
      <selection activeCell="H103" sqref="H103"/>
    </sheetView>
  </sheetViews>
  <sheetFormatPr defaultRowHeight="18.75"/>
  <cols>
    <col min="1" max="6" width="9.5" style="158" customWidth="1"/>
    <col min="7" max="9" width="9.375" style="158" customWidth="1"/>
    <col min="10" max="11" width="9" style="158"/>
    <col min="12" max="12" width="14.25" style="158" customWidth="1"/>
    <col min="13" max="16384" width="9" style="158"/>
  </cols>
  <sheetData>
    <row r="1" spans="1:13" ht="21" customHeight="1">
      <c r="F1" s="211"/>
      <c r="I1" s="210" t="s">
        <v>663</v>
      </c>
    </row>
    <row r="2" spans="1:13" ht="26.25" customHeight="1">
      <c r="A2" s="836" t="s">
        <v>229</v>
      </c>
      <c r="B2" s="836"/>
      <c r="C2" s="836"/>
      <c r="D2" s="836"/>
      <c r="E2" s="836"/>
      <c r="F2" s="836"/>
      <c r="G2" s="836"/>
      <c r="H2" s="836"/>
      <c r="I2" s="836"/>
    </row>
    <row r="3" spans="1:13">
      <c r="A3" s="209" t="s">
        <v>228</v>
      </c>
    </row>
    <row r="4" spans="1:13" ht="12" customHeight="1">
      <c r="A4" s="208"/>
    </row>
    <row r="5" spans="1:13" ht="30" customHeight="1">
      <c r="A5" s="189" t="s">
        <v>227</v>
      </c>
      <c r="B5" s="837"/>
      <c r="C5" s="838"/>
      <c r="D5" s="838"/>
      <c r="E5" s="838"/>
      <c r="F5" s="839"/>
      <c r="G5" s="207" t="s">
        <v>226</v>
      </c>
      <c r="H5" s="840"/>
      <c r="I5" s="841"/>
    </row>
    <row r="6" spans="1:13" ht="11.25" customHeight="1">
      <c r="A6" s="206"/>
      <c r="B6" s="205"/>
      <c r="C6" s="204"/>
      <c r="D6" s="204"/>
      <c r="E6" s="204"/>
      <c r="F6" s="204"/>
      <c r="G6" s="203"/>
      <c r="H6" s="202"/>
      <c r="I6" s="202"/>
    </row>
    <row r="7" spans="1:13" ht="13.5" customHeight="1">
      <c r="A7" s="842" t="s">
        <v>225</v>
      </c>
      <c r="B7" s="843"/>
      <c r="C7" s="843"/>
      <c r="D7" s="843"/>
      <c r="E7" s="843"/>
      <c r="F7" s="843"/>
      <c r="G7" s="843"/>
      <c r="H7" s="843"/>
      <c r="I7" s="843"/>
    </row>
    <row r="8" spans="1:13">
      <c r="A8" s="843"/>
      <c r="B8" s="843"/>
      <c r="C8" s="843"/>
      <c r="D8" s="843"/>
      <c r="E8" s="843"/>
      <c r="F8" s="843"/>
      <c r="G8" s="843"/>
      <c r="H8" s="843"/>
      <c r="I8" s="843"/>
    </row>
    <row r="9" spans="1:13" ht="21.75" customHeight="1">
      <c r="A9" s="162" t="s">
        <v>224</v>
      </c>
    </row>
    <row r="10" spans="1:13" ht="15" customHeight="1">
      <c r="A10" s="844" t="s">
        <v>223</v>
      </c>
      <c r="B10" s="845"/>
      <c r="C10" s="809"/>
      <c r="D10" s="851" t="s">
        <v>221</v>
      </c>
      <c r="E10" s="845"/>
      <c r="F10" s="845"/>
      <c r="G10" s="852"/>
      <c r="H10" s="201"/>
      <c r="I10" s="200"/>
    </row>
    <row r="11" spans="1:13">
      <c r="A11" s="846"/>
      <c r="B11" s="847"/>
      <c r="C11" s="848"/>
      <c r="D11" s="853" t="s">
        <v>220</v>
      </c>
      <c r="E11" s="854"/>
      <c r="F11" s="855" t="s">
        <v>219</v>
      </c>
      <c r="G11" s="856"/>
      <c r="H11" s="856"/>
      <c r="I11" s="857"/>
      <c r="J11" s="199"/>
      <c r="K11" s="199"/>
      <c r="L11" s="199"/>
      <c r="M11" s="199"/>
    </row>
    <row r="12" spans="1:13" ht="18" customHeight="1">
      <c r="A12" s="849"/>
      <c r="B12" s="850"/>
      <c r="C12" s="810"/>
      <c r="D12" s="858" t="s">
        <v>218</v>
      </c>
      <c r="E12" s="859"/>
      <c r="F12" s="800"/>
      <c r="G12" s="801"/>
      <c r="H12" s="801"/>
      <c r="I12" s="802"/>
    </row>
    <row r="13" spans="1:13" ht="15" customHeight="1">
      <c r="A13" s="844" t="s">
        <v>222</v>
      </c>
      <c r="B13" s="845"/>
      <c r="C13" s="809"/>
      <c r="D13" s="851" t="s">
        <v>221</v>
      </c>
      <c r="E13" s="845"/>
      <c r="F13" s="845"/>
      <c r="G13" s="852"/>
      <c r="H13" s="201"/>
      <c r="I13" s="200"/>
    </row>
    <row r="14" spans="1:13">
      <c r="A14" s="846"/>
      <c r="B14" s="847"/>
      <c r="C14" s="848"/>
      <c r="D14" s="853" t="s">
        <v>220</v>
      </c>
      <c r="E14" s="854"/>
      <c r="F14" s="855" t="s">
        <v>219</v>
      </c>
      <c r="G14" s="856"/>
      <c r="H14" s="856"/>
      <c r="I14" s="857"/>
      <c r="J14" s="199"/>
      <c r="K14" s="199"/>
      <c r="L14" s="199"/>
      <c r="M14" s="199"/>
    </row>
    <row r="15" spans="1:13" ht="18" customHeight="1">
      <c r="A15" s="849"/>
      <c r="B15" s="850"/>
      <c r="C15" s="810"/>
      <c r="D15" s="858" t="s">
        <v>218</v>
      </c>
      <c r="E15" s="859"/>
      <c r="F15" s="800"/>
      <c r="G15" s="801"/>
      <c r="H15" s="801"/>
      <c r="I15" s="802"/>
    </row>
    <row r="16" spans="1:13" ht="17.25" customHeight="1">
      <c r="A16" s="158" t="s">
        <v>217</v>
      </c>
      <c r="I16" s="199"/>
    </row>
    <row r="17" spans="1:9">
      <c r="I17" s="199"/>
    </row>
    <row r="18" spans="1:9" ht="21" customHeight="1" thickBot="1">
      <c r="A18" s="162" t="s">
        <v>216</v>
      </c>
      <c r="G18" s="811" t="s">
        <v>151</v>
      </c>
      <c r="H18" s="811"/>
      <c r="I18" s="811"/>
    </row>
    <row r="19" spans="1:9" ht="26.25" customHeight="1">
      <c r="A19" s="807" t="s">
        <v>215</v>
      </c>
      <c r="B19" s="809" t="s">
        <v>214</v>
      </c>
      <c r="C19" s="196" t="s">
        <v>212</v>
      </c>
      <c r="D19" s="198"/>
      <c r="E19" s="835" t="s">
        <v>213</v>
      </c>
      <c r="F19" s="196" t="s">
        <v>212</v>
      </c>
      <c r="G19" s="195"/>
      <c r="H19" s="803" t="s">
        <v>211</v>
      </c>
      <c r="I19" s="804">
        <f>SUM(D19,D20,G19,G20)</f>
        <v>0</v>
      </c>
    </row>
    <row r="20" spans="1:9" ht="26.25" customHeight="1" thickBot="1">
      <c r="A20" s="808"/>
      <c r="B20" s="810"/>
      <c r="C20" s="196" t="s">
        <v>210</v>
      </c>
      <c r="D20" s="197"/>
      <c r="E20" s="831"/>
      <c r="F20" s="196" t="s">
        <v>210</v>
      </c>
      <c r="G20" s="195"/>
      <c r="H20" s="803"/>
      <c r="I20" s="805"/>
    </row>
    <row r="21" spans="1:9" ht="36" customHeight="1">
      <c r="A21" s="806" t="s">
        <v>209</v>
      </c>
      <c r="B21" s="806"/>
      <c r="C21" s="806"/>
      <c r="D21" s="793"/>
      <c r="E21" s="793"/>
      <c r="F21" s="793"/>
      <c r="G21" s="793"/>
      <c r="H21" s="793"/>
      <c r="I21" s="806"/>
    </row>
    <row r="22" spans="1:9">
      <c r="A22" s="164"/>
      <c r="B22" s="164"/>
      <c r="C22" s="164"/>
      <c r="D22" s="164"/>
      <c r="E22" s="164"/>
      <c r="F22" s="164"/>
      <c r="G22" s="164"/>
      <c r="H22" s="164"/>
      <c r="I22" s="164"/>
    </row>
    <row r="23" spans="1:9" ht="21.75" customHeight="1">
      <c r="A23" s="794" t="s">
        <v>208</v>
      </c>
      <c r="B23" s="794"/>
      <c r="C23" s="164"/>
      <c r="D23" s="164"/>
      <c r="E23" s="164"/>
      <c r="F23" s="164"/>
      <c r="G23" s="770" t="s">
        <v>151</v>
      </c>
      <c r="H23" s="770"/>
      <c r="I23" s="770"/>
    </row>
    <row r="24" spans="1:9" ht="13.5" customHeight="1">
      <c r="A24" s="773" t="s">
        <v>207</v>
      </c>
      <c r="B24" s="773"/>
      <c r="C24" s="773"/>
      <c r="D24" s="773"/>
      <c r="E24" s="773"/>
      <c r="F24" s="773"/>
      <c r="G24" s="774" t="s">
        <v>153</v>
      </c>
      <c r="H24" s="774"/>
      <c r="I24" s="774"/>
    </row>
    <row r="25" spans="1:9">
      <c r="A25" s="773"/>
      <c r="B25" s="773"/>
      <c r="C25" s="773"/>
      <c r="D25" s="773"/>
      <c r="E25" s="773"/>
      <c r="F25" s="773"/>
      <c r="G25" s="774"/>
      <c r="H25" s="774"/>
      <c r="I25" s="774"/>
    </row>
    <row r="26" spans="1:9">
      <c r="A26" s="773"/>
      <c r="B26" s="773"/>
      <c r="C26" s="773"/>
      <c r="D26" s="773"/>
      <c r="E26" s="773"/>
      <c r="F26" s="773"/>
      <c r="G26" s="774"/>
      <c r="H26" s="774"/>
      <c r="I26" s="774"/>
    </row>
    <row r="27" spans="1:9">
      <c r="A27" s="774" t="s">
        <v>206</v>
      </c>
      <c r="B27" s="774"/>
      <c r="C27" s="773"/>
      <c r="D27" s="773"/>
      <c r="E27" s="773"/>
      <c r="F27" s="773"/>
      <c r="G27" s="773"/>
      <c r="H27" s="773"/>
      <c r="I27" s="773"/>
    </row>
    <row r="28" spans="1:9">
      <c r="A28" s="774"/>
      <c r="B28" s="774"/>
      <c r="C28" s="773"/>
      <c r="D28" s="773"/>
      <c r="E28" s="773"/>
      <c r="F28" s="773"/>
      <c r="G28" s="773"/>
      <c r="H28" s="773"/>
      <c r="I28" s="773"/>
    </row>
    <row r="29" spans="1:9" ht="16.5" customHeight="1">
      <c r="A29" s="793" t="s">
        <v>205</v>
      </c>
      <c r="B29" s="793"/>
      <c r="C29" s="793"/>
      <c r="D29" s="793"/>
      <c r="E29" s="793"/>
      <c r="F29" s="793"/>
      <c r="G29" s="793"/>
      <c r="H29" s="793"/>
      <c r="I29" s="793"/>
    </row>
    <row r="30" spans="1:9">
      <c r="A30" s="806"/>
      <c r="B30" s="806"/>
      <c r="C30" s="806"/>
      <c r="D30" s="806"/>
      <c r="E30" s="806"/>
      <c r="F30" s="806"/>
      <c r="G30" s="806"/>
      <c r="H30" s="806"/>
      <c r="I30" s="806"/>
    </row>
    <row r="31" spans="1:9">
      <c r="A31" s="806"/>
      <c r="B31" s="806"/>
      <c r="C31" s="806"/>
      <c r="D31" s="806"/>
      <c r="E31" s="806"/>
      <c r="F31" s="806"/>
      <c r="G31" s="806"/>
      <c r="H31" s="806"/>
      <c r="I31" s="806"/>
    </row>
    <row r="32" spans="1:9">
      <c r="A32" s="806"/>
      <c r="B32" s="806"/>
      <c r="C32" s="806"/>
      <c r="D32" s="806"/>
      <c r="E32" s="806"/>
      <c r="F32" s="806"/>
      <c r="G32" s="806"/>
      <c r="H32" s="806"/>
      <c r="I32" s="806"/>
    </row>
    <row r="33" spans="1:9">
      <c r="A33" s="163"/>
      <c r="B33" s="163"/>
      <c r="C33" s="164"/>
      <c r="D33" s="164"/>
      <c r="E33" s="164"/>
      <c r="F33" s="164"/>
      <c r="G33" s="164"/>
      <c r="H33" s="164"/>
      <c r="I33" s="164"/>
    </row>
    <row r="34" spans="1:9" ht="21.75" customHeight="1">
      <c r="A34" s="794" t="s">
        <v>204</v>
      </c>
      <c r="B34" s="794"/>
      <c r="C34" s="164"/>
      <c r="D34" s="164"/>
      <c r="E34" s="164"/>
      <c r="F34" s="164"/>
      <c r="G34" s="770" t="s">
        <v>151</v>
      </c>
      <c r="H34" s="770"/>
      <c r="I34" s="770"/>
    </row>
    <row r="35" spans="1:9" ht="13.5" customHeight="1">
      <c r="A35" s="773" t="s">
        <v>203</v>
      </c>
      <c r="B35" s="773"/>
      <c r="C35" s="773"/>
      <c r="D35" s="773"/>
      <c r="E35" s="773"/>
      <c r="F35" s="773"/>
      <c r="G35" s="774" t="s">
        <v>153</v>
      </c>
      <c r="H35" s="774"/>
      <c r="I35" s="774"/>
    </row>
    <row r="36" spans="1:9" ht="17.25" customHeight="1">
      <c r="A36" s="773"/>
      <c r="B36" s="773"/>
      <c r="C36" s="773"/>
      <c r="D36" s="773"/>
      <c r="E36" s="773"/>
      <c r="F36" s="773"/>
      <c r="G36" s="774"/>
      <c r="H36" s="774"/>
      <c r="I36" s="774"/>
    </row>
    <row r="37" spans="1:9" ht="15" customHeight="1">
      <c r="A37" s="773"/>
      <c r="B37" s="773"/>
      <c r="C37" s="773"/>
      <c r="D37" s="773"/>
      <c r="E37" s="773"/>
      <c r="F37" s="773"/>
      <c r="G37" s="774"/>
      <c r="H37" s="774"/>
      <c r="I37" s="774"/>
    </row>
    <row r="38" spans="1:9">
      <c r="A38" s="774" t="s">
        <v>202</v>
      </c>
      <c r="B38" s="774"/>
      <c r="C38" s="773"/>
      <c r="D38" s="773"/>
      <c r="E38" s="773"/>
      <c r="F38" s="773"/>
      <c r="G38" s="773"/>
      <c r="H38" s="773"/>
      <c r="I38" s="773"/>
    </row>
    <row r="39" spans="1:9">
      <c r="A39" s="774"/>
      <c r="B39" s="774"/>
      <c r="C39" s="773"/>
      <c r="D39" s="773"/>
      <c r="E39" s="773"/>
      <c r="F39" s="773"/>
      <c r="G39" s="773"/>
      <c r="H39" s="773"/>
      <c r="I39" s="773"/>
    </row>
    <row r="40" spans="1:9">
      <c r="A40" s="793" t="s">
        <v>201</v>
      </c>
      <c r="B40" s="793"/>
      <c r="C40" s="793"/>
      <c r="D40" s="793"/>
      <c r="E40" s="793"/>
      <c r="F40" s="793"/>
      <c r="G40" s="793"/>
      <c r="H40" s="793"/>
      <c r="I40" s="793"/>
    </row>
    <row r="41" spans="1:9" ht="19.5" customHeight="1">
      <c r="A41" s="162" t="s">
        <v>200</v>
      </c>
    </row>
    <row r="42" spans="1:9">
      <c r="A42" s="162" t="s">
        <v>199</v>
      </c>
      <c r="G42" s="825" t="s">
        <v>198</v>
      </c>
      <c r="H42" s="825"/>
      <c r="I42" s="825"/>
    </row>
    <row r="43" spans="1:9">
      <c r="A43" s="828"/>
      <c r="B43" s="194" t="s">
        <v>197</v>
      </c>
      <c r="C43" s="193" t="s">
        <v>196</v>
      </c>
      <c r="D43" s="193" t="s">
        <v>195</v>
      </c>
      <c r="E43" s="193" t="s">
        <v>194</v>
      </c>
      <c r="F43" s="193" t="s">
        <v>193</v>
      </c>
      <c r="G43" s="830" t="s">
        <v>192</v>
      </c>
      <c r="H43" s="192" t="s">
        <v>191</v>
      </c>
    </row>
    <row r="44" spans="1:9">
      <c r="A44" s="829"/>
      <c r="B44" s="191" t="s">
        <v>190</v>
      </c>
      <c r="C44" s="191" t="s">
        <v>190</v>
      </c>
      <c r="D44" s="191" t="s">
        <v>190</v>
      </c>
      <c r="E44" s="191" t="s">
        <v>190</v>
      </c>
      <c r="F44" s="191" t="s">
        <v>190</v>
      </c>
      <c r="G44" s="831"/>
      <c r="H44" s="190" t="s">
        <v>189</v>
      </c>
    </row>
    <row r="45" spans="1:9" ht="24.75" customHeight="1">
      <c r="A45" s="189" t="s">
        <v>188</v>
      </c>
      <c r="B45" s="188"/>
      <c r="C45" s="187"/>
      <c r="D45" s="187"/>
      <c r="E45" s="187"/>
      <c r="F45" s="187"/>
      <c r="G45" s="186">
        <f>SUM(B45:F45)</f>
        <v>0</v>
      </c>
      <c r="H45" s="185" t="str">
        <f>IF(G45=0,"",SUM(D45,E45,F45)/G45*100)</f>
        <v/>
      </c>
    </row>
    <row r="46" spans="1:9" ht="24.75" customHeight="1">
      <c r="A46" s="189" t="s">
        <v>188</v>
      </c>
      <c r="B46" s="188"/>
      <c r="C46" s="187"/>
      <c r="D46" s="187"/>
      <c r="E46" s="187"/>
      <c r="F46" s="187"/>
      <c r="G46" s="186">
        <f>SUM(B46:F46)</f>
        <v>0</v>
      </c>
      <c r="H46" s="185" t="str">
        <f>IF(G46=0,"",SUM(D46,E46,F46)/G46*100)</f>
        <v/>
      </c>
    </row>
    <row r="47" spans="1:9" ht="24.75" customHeight="1">
      <c r="A47" s="189" t="s">
        <v>188</v>
      </c>
      <c r="B47" s="188"/>
      <c r="C47" s="187"/>
      <c r="D47" s="187"/>
      <c r="E47" s="187"/>
      <c r="F47" s="187"/>
      <c r="G47" s="186">
        <f>SUM(B47:F47)</f>
        <v>0</v>
      </c>
      <c r="H47" s="185" t="str">
        <f>IF(G47=0,"",SUM(D47,E47,F47)/G47*100)</f>
        <v/>
      </c>
    </row>
    <row r="48" spans="1:9" ht="24.75" customHeight="1">
      <c r="F48" s="820" t="s">
        <v>187</v>
      </c>
      <c r="G48" s="826"/>
      <c r="H48" s="184" t="str">
        <f>IF(COUNT(H45:H47)=0,"",AVERAGE(H45:H47))</f>
        <v/>
      </c>
    </row>
    <row r="49" spans="1:9" ht="36.75" customHeight="1">
      <c r="A49" s="827" t="s">
        <v>186</v>
      </c>
      <c r="B49" s="827"/>
      <c r="C49" s="827"/>
      <c r="D49" s="827"/>
      <c r="E49" s="827"/>
      <c r="F49" s="827"/>
      <c r="G49" s="827"/>
      <c r="H49" s="827"/>
      <c r="I49" s="827"/>
    </row>
    <row r="50" spans="1:9">
      <c r="A50" s="183"/>
      <c r="B50" s="183"/>
      <c r="C50" s="183"/>
      <c r="D50" s="183"/>
      <c r="E50" s="183"/>
      <c r="F50" s="183"/>
      <c r="G50" s="183"/>
      <c r="H50" s="183"/>
      <c r="I50" s="183"/>
    </row>
    <row r="51" spans="1:9" ht="19.5" thickBot="1">
      <c r="A51" s="162" t="s">
        <v>185</v>
      </c>
      <c r="G51" s="770" t="s">
        <v>151</v>
      </c>
      <c r="H51" s="770"/>
      <c r="I51" s="770"/>
    </row>
    <row r="52" spans="1:9" ht="57" customHeight="1" thickBot="1">
      <c r="A52" s="832" t="s">
        <v>184</v>
      </c>
      <c r="B52" s="820"/>
      <c r="C52" s="182"/>
      <c r="D52" s="833" t="s">
        <v>183</v>
      </c>
      <c r="E52" s="821"/>
      <c r="F52" s="181"/>
      <c r="G52" s="834" t="s">
        <v>182</v>
      </c>
      <c r="H52" s="821"/>
      <c r="I52" s="180" t="str">
        <f>IF(COUNT(C52,F52)=0,"",C52/F52)</f>
        <v/>
      </c>
    </row>
    <row r="53" spans="1:9" ht="26.25" customHeight="1">
      <c r="A53" s="820" t="s">
        <v>181</v>
      </c>
      <c r="B53" s="821"/>
      <c r="C53" s="810"/>
      <c r="D53" s="822" t="s">
        <v>153</v>
      </c>
      <c r="E53" s="823"/>
      <c r="F53" s="824"/>
    </row>
    <row r="54" spans="1:9">
      <c r="A54" s="158" t="s">
        <v>180</v>
      </c>
    </row>
    <row r="56" spans="1:9" ht="19.5" customHeight="1">
      <c r="A56" s="162" t="s">
        <v>179</v>
      </c>
      <c r="G56" s="770" t="s">
        <v>151</v>
      </c>
      <c r="H56" s="770"/>
      <c r="I56" s="770"/>
    </row>
    <row r="57" spans="1:9" ht="13.5" customHeight="1">
      <c r="A57" s="773" t="s">
        <v>178</v>
      </c>
      <c r="B57" s="773"/>
      <c r="C57" s="773"/>
      <c r="D57" s="773"/>
      <c r="E57" s="773"/>
      <c r="F57" s="773"/>
      <c r="G57" s="774" t="s">
        <v>153</v>
      </c>
      <c r="H57" s="774"/>
      <c r="I57" s="774"/>
    </row>
    <row r="58" spans="1:9">
      <c r="A58" s="773"/>
      <c r="B58" s="773"/>
      <c r="C58" s="773"/>
      <c r="D58" s="773"/>
      <c r="E58" s="773"/>
      <c r="F58" s="773"/>
      <c r="G58" s="774"/>
      <c r="H58" s="774"/>
      <c r="I58" s="774"/>
    </row>
    <row r="59" spans="1:9">
      <c r="A59" s="773"/>
      <c r="B59" s="773"/>
      <c r="C59" s="773"/>
      <c r="D59" s="773"/>
      <c r="E59" s="773"/>
      <c r="F59" s="773"/>
      <c r="G59" s="774"/>
      <c r="H59" s="774"/>
      <c r="I59" s="774"/>
    </row>
    <row r="60" spans="1:9">
      <c r="A60" s="164"/>
      <c r="B60" s="164"/>
      <c r="C60" s="164"/>
      <c r="D60" s="164"/>
      <c r="E60" s="164"/>
      <c r="F60" s="164"/>
      <c r="G60" s="163"/>
      <c r="H60" s="163"/>
      <c r="I60" s="163"/>
    </row>
    <row r="61" spans="1:9" ht="30.75" customHeight="1">
      <c r="A61" s="772" t="s">
        <v>177</v>
      </c>
      <c r="B61" s="772"/>
      <c r="C61" s="772"/>
      <c r="D61" s="772"/>
      <c r="E61" s="772"/>
      <c r="F61" s="772"/>
      <c r="G61" s="770" t="s">
        <v>151</v>
      </c>
      <c r="H61" s="770"/>
      <c r="I61" s="770"/>
    </row>
    <row r="62" spans="1:9" ht="13.5" customHeight="1">
      <c r="A62" s="773" t="s">
        <v>176</v>
      </c>
      <c r="B62" s="773"/>
      <c r="C62" s="773"/>
      <c r="D62" s="773"/>
      <c r="E62" s="773"/>
      <c r="F62" s="773"/>
      <c r="G62" s="775" t="s">
        <v>175</v>
      </c>
      <c r="H62" s="776"/>
      <c r="I62" s="777"/>
    </row>
    <row r="63" spans="1:9">
      <c r="A63" s="773"/>
      <c r="B63" s="773"/>
      <c r="C63" s="773"/>
      <c r="D63" s="773"/>
      <c r="E63" s="773"/>
      <c r="F63" s="773"/>
      <c r="G63" s="778"/>
      <c r="H63" s="779"/>
      <c r="I63" s="780"/>
    </row>
    <row r="64" spans="1:9">
      <c r="A64" s="773"/>
      <c r="B64" s="773"/>
      <c r="C64" s="773"/>
      <c r="D64" s="773"/>
      <c r="E64" s="773"/>
      <c r="F64" s="773"/>
      <c r="G64" s="781" t="s">
        <v>174</v>
      </c>
      <c r="H64" s="782"/>
      <c r="I64" s="179" t="s">
        <v>173</v>
      </c>
    </row>
    <row r="65" spans="1:9" ht="13.5" customHeight="1">
      <c r="A65" s="773" t="s">
        <v>172</v>
      </c>
      <c r="B65" s="773"/>
      <c r="C65" s="773"/>
      <c r="D65" s="773"/>
      <c r="E65" s="773"/>
      <c r="F65" s="773"/>
      <c r="G65" s="775" t="s">
        <v>153</v>
      </c>
      <c r="H65" s="776"/>
      <c r="I65" s="777"/>
    </row>
    <row r="66" spans="1:9">
      <c r="A66" s="773"/>
      <c r="B66" s="773"/>
      <c r="C66" s="773"/>
      <c r="D66" s="773"/>
      <c r="E66" s="773"/>
      <c r="F66" s="773"/>
      <c r="G66" s="778"/>
      <c r="H66" s="779"/>
      <c r="I66" s="780"/>
    </row>
    <row r="67" spans="1:9" ht="13.5" customHeight="1">
      <c r="A67" s="773"/>
      <c r="B67" s="773"/>
      <c r="C67" s="773"/>
      <c r="D67" s="773"/>
      <c r="E67" s="773"/>
      <c r="F67" s="773"/>
      <c r="G67" s="781" t="s">
        <v>171</v>
      </c>
      <c r="H67" s="782"/>
      <c r="I67" s="792"/>
    </row>
    <row r="68" spans="1:9" ht="13.5" customHeight="1">
      <c r="A68" s="773" t="s">
        <v>170</v>
      </c>
      <c r="B68" s="773"/>
      <c r="C68" s="773"/>
      <c r="D68" s="773"/>
      <c r="E68" s="773"/>
      <c r="F68" s="773"/>
      <c r="G68" s="775" t="s">
        <v>153</v>
      </c>
      <c r="H68" s="776"/>
      <c r="I68" s="777"/>
    </row>
    <row r="69" spans="1:9">
      <c r="A69" s="773"/>
      <c r="B69" s="773"/>
      <c r="C69" s="773"/>
      <c r="D69" s="773"/>
      <c r="E69" s="773"/>
      <c r="F69" s="773"/>
      <c r="G69" s="778"/>
      <c r="H69" s="779"/>
      <c r="I69" s="780"/>
    </row>
    <row r="70" spans="1:9">
      <c r="A70" s="773"/>
      <c r="B70" s="773"/>
      <c r="C70" s="773"/>
      <c r="D70" s="773"/>
      <c r="E70" s="773"/>
      <c r="F70" s="773"/>
      <c r="G70" s="781" t="s">
        <v>169</v>
      </c>
      <c r="H70" s="782"/>
      <c r="I70" s="792"/>
    </row>
    <row r="71" spans="1:9">
      <c r="A71" s="359"/>
      <c r="B71" s="359"/>
      <c r="C71" s="359"/>
      <c r="D71" s="359"/>
      <c r="E71" s="359"/>
      <c r="F71" s="359"/>
      <c r="G71" s="359"/>
      <c r="H71" s="359"/>
      <c r="I71" s="359"/>
    </row>
    <row r="72" spans="1:9" ht="19.5" customHeight="1">
      <c r="A72" s="794" t="s">
        <v>168</v>
      </c>
      <c r="B72" s="794"/>
      <c r="C72" s="794"/>
      <c r="D72" s="794"/>
      <c r="E72" s="794"/>
      <c r="F72" s="794"/>
      <c r="G72" s="771" t="s">
        <v>151</v>
      </c>
      <c r="H72" s="771"/>
      <c r="I72" s="771"/>
    </row>
    <row r="73" spans="1:9">
      <c r="A73" s="795" t="s">
        <v>167</v>
      </c>
      <c r="B73" s="796"/>
      <c r="C73" s="796"/>
      <c r="D73" s="796"/>
      <c r="E73" s="796"/>
      <c r="F73" s="797"/>
      <c r="G73" s="798" t="s">
        <v>165</v>
      </c>
      <c r="H73" s="798"/>
      <c r="I73" s="799"/>
    </row>
    <row r="74" spans="1:9">
      <c r="A74" s="159"/>
      <c r="B74" s="172"/>
      <c r="C74" s="172"/>
      <c r="D74" s="172"/>
      <c r="E74" s="172"/>
      <c r="F74" s="171"/>
      <c r="G74" s="177"/>
      <c r="H74" s="177"/>
      <c r="I74" s="176"/>
    </row>
    <row r="75" spans="1:9">
      <c r="A75" s="783" t="s">
        <v>166</v>
      </c>
      <c r="B75" s="784"/>
      <c r="C75" s="784"/>
      <c r="D75" s="784"/>
      <c r="E75" s="784"/>
      <c r="F75" s="785"/>
      <c r="G75" s="786" t="s">
        <v>165</v>
      </c>
      <c r="H75" s="786"/>
      <c r="I75" s="787"/>
    </row>
    <row r="76" spans="1:9">
      <c r="A76" s="159"/>
      <c r="B76" s="172"/>
      <c r="C76" s="172"/>
      <c r="D76" s="172"/>
      <c r="E76" s="172"/>
      <c r="F76" s="171"/>
      <c r="G76" s="178"/>
      <c r="H76" s="177"/>
      <c r="I76" s="176"/>
    </row>
    <row r="77" spans="1:9">
      <c r="A77" s="175" t="s">
        <v>164</v>
      </c>
      <c r="B77" s="174"/>
      <c r="C77" s="174"/>
      <c r="D77" s="174"/>
      <c r="E77" s="174"/>
      <c r="F77" s="173"/>
      <c r="G77" s="788" t="s">
        <v>163</v>
      </c>
      <c r="H77" s="789"/>
      <c r="I77" s="790"/>
    </row>
    <row r="78" spans="1:9">
      <c r="A78" s="175" t="s">
        <v>161</v>
      </c>
      <c r="B78" s="174"/>
      <c r="C78" s="174"/>
      <c r="D78" s="174"/>
      <c r="E78" s="174"/>
      <c r="F78" s="173"/>
      <c r="G78" s="788"/>
      <c r="H78" s="789"/>
      <c r="I78" s="790"/>
    </row>
    <row r="79" spans="1:9">
      <c r="A79" s="175" t="s">
        <v>160</v>
      </c>
      <c r="B79" s="174"/>
      <c r="C79" s="174"/>
      <c r="D79" s="174"/>
      <c r="E79" s="174"/>
      <c r="F79" s="173"/>
      <c r="G79" s="791"/>
      <c r="H79" s="789"/>
      <c r="I79" s="790"/>
    </row>
    <row r="80" spans="1:9">
      <c r="A80" s="175" t="s">
        <v>159</v>
      </c>
      <c r="B80" s="174"/>
      <c r="C80" s="174"/>
      <c r="D80" s="174"/>
      <c r="E80" s="174"/>
      <c r="F80" s="173"/>
      <c r="G80" s="159"/>
      <c r="H80" s="172"/>
      <c r="I80" s="171"/>
    </row>
    <row r="81" spans="1:9">
      <c r="A81" s="175" t="s">
        <v>162</v>
      </c>
      <c r="B81" s="174"/>
      <c r="C81" s="174"/>
      <c r="D81" s="174"/>
      <c r="E81" s="174"/>
      <c r="F81" s="173"/>
      <c r="G81" s="159"/>
      <c r="H81" s="172"/>
      <c r="I81" s="171"/>
    </row>
    <row r="82" spans="1:9">
      <c r="A82" s="175" t="s">
        <v>161</v>
      </c>
      <c r="B82" s="174"/>
      <c r="C82" s="174"/>
      <c r="D82" s="174"/>
      <c r="E82" s="174"/>
      <c r="F82" s="173"/>
      <c r="G82" s="159"/>
      <c r="H82" s="172"/>
      <c r="I82" s="171"/>
    </row>
    <row r="83" spans="1:9">
      <c r="A83" s="175" t="s">
        <v>160</v>
      </c>
      <c r="B83" s="174"/>
      <c r="C83" s="174"/>
      <c r="D83" s="174"/>
      <c r="E83" s="174"/>
      <c r="F83" s="173"/>
      <c r="G83" s="159"/>
      <c r="H83" s="172"/>
      <c r="I83" s="171"/>
    </row>
    <row r="84" spans="1:9">
      <c r="A84" s="175" t="s">
        <v>159</v>
      </c>
      <c r="B84" s="174"/>
      <c r="C84" s="174"/>
      <c r="D84" s="174"/>
      <c r="E84" s="174"/>
      <c r="F84" s="173"/>
      <c r="G84" s="159"/>
      <c r="H84" s="172"/>
      <c r="I84" s="171"/>
    </row>
    <row r="85" spans="1:9">
      <c r="A85" s="175" t="s">
        <v>162</v>
      </c>
      <c r="B85" s="174"/>
      <c r="C85" s="174"/>
      <c r="D85" s="174"/>
      <c r="E85" s="174"/>
      <c r="F85" s="173"/>
      <c r="G85" s="159"/>
      <c r="H85" s="172"/>
      <c r="I85" s="171"/>
    </row>
    <row r="86" spans="1:9">
      <c r="A86" s="175" t="s">
        <v>161</v>
      </c>
      <c r="B86" s="174"/>
      <c r="C86" s="174"/>
      <c r="D86" s="174"/>
      <c r="E86" s="174"/>
      <c r="F86" s="173"/>
      <c r="G86" s="159"/>
      <c r="H86" s="172"/>
      <c r="I86" s="171"/>
    </row>
    <row r="87" spans="1:9">
      <c r="A87" s="175" t="s">
        <v>160</v>
      </c>
      <c r="B87" s="174"/>
      <c r="C87" s="174"/>
      <c r="D87" s="174"/>
      <c r="E87" s="174"/>
      <c r="F87" s="173"/>
      <c r="G87" s="159"/>
      <c r="H87" s="172"/>
      <c r="I87" s="171"/>
    </row>
    <row r="88" spans="1:9">
      <c r="A88" s="175" t="s">
        <v>159</v>
      </c>
      <c r="B88" s="174"/>
      <c r="C88" s="174"/>
      <c r="D88" s="174"/>
      <c r="E88" s="174"/>
      <c r="F88" s="173"/>
      <c r="G88" s="159"/>
      <c r="H88" s="172"/>
      <c r="I88" s="171"/>
    </row>
    <row r="89" spans="1:9">
      <c r="A89" s="170"/>
      <c r="B89" s="169"/>
      <c r="C89" s="169"/>
      <c r="D89" s="169"/>
      <c r="E89" s="169"/>
      <c r="F89" s="169"/>
      <c r="G89" s="168"/>
      <c r="H89" s="167"/>
      <c r="I89" s="166"/>
    </row>
    <row r="90" spans="1:9">
      <c r="A90" s="170" t="s">
        <v>158</v>
      </c>
      <c r="B90" s="169"/>
      <c r="C90" s="169"/>
      <c r="D90" s="169"/>
      <c r="E90" s="169"/>
      <c r="F90" s="169"/>
      <c r="G90" s="168"/>
      <c r="H90" s="167"/>
      <c r="I90" s="166"/>
    </row>
    <row r="92" spans="1:9">
      <c r="A92" s="158" t="s">
        <v>157</v>
      </c>
      <c r="B92" s="165"/>
      <c r="C92" s="165"/>
      <c r="D92" s="165"/>
      <c r="E92" s="165"/>
      <c r="F92" s="165"/>
      <c r="G92" s="165"/>
      <c r="H92" s="165"/>
    </row>
    <row r="93" spans="1:9">
      <c r="A93" s="158" t="s">
        <v>156</v>
      </c>
    </row>
    <row r="94" spans="1:9">
      <c r="A94" s="162"/>
    </row>
    <row r="95" spans="1:9" ht="19.5" customHeight="1">
      <c r="A95" s="162" t="s">
        <v>155</v>
      </c>
      <c r="G95" s="770" t="s">
        <v>151</v>
      </c>
      <c r="H95" s="770"/>
      <c r="I95" s="770"/>
    </row>
    <row r="96" spans="1:9" ht="13.5" customHeight="1">
      <c r="A96" s="773" t="s">
        <v>154</v>
      </c>
      <c r="B96" s="773"/>
      <c r="C96" s="773"/>
      <c r="D96" s="773"/>
      <c r="E96" s="773"/>
      <c r="F96" s="773"/>
      <c r="G96" s="774" t="s">
        <v>153</v>
      </c>
      <c r="H96" s="774"/>
      <c r="I96" s="774"/>
    </row>
    <row r="97" spans="1:10">
      <c r="A97" s="773"/>
      <c r="B97" s="773"/>
      <c r="C97" s="773"/>
      <c r="D97" s="773"/>
      <c r="E97" s="773"/>
      <c r="F97" s="773"/>
      <c r="G97" s="774"/>
      <c r="H97" s="774"/>
      <c r="I97" s="774"/>
    </row>
    <row r="98" spans="1:10">
      <c r="A98" s="773"/>
      <c r="B98" s="773"/>
      <c r="C98" s="773"/>
      <c r="D98" s="773"/>
      <c r="E98" s="773"/>
      <c r="F98" s="773"/>
      <c r="G98" s="774"/>
      <c r="H98" s="774"/>
      <c r="I98" s="774"/>
    </row>
    <row r="99" spans="1:10">
      <c r="A99" s="164"/>
      <c r="B99" s="164"/>
      <c r="C99" s="164"/>
      <c r="D99" s="164"/>
      <c r="E99" s="164"/>
      <c r="F99" s="164"/>
      <c r="G99" s="163"/>
      <c r="H99" s="163"/>
      <c r="I99" s="163"/>
    </row>
    <row r="100" spans="1:10" ht="19.5" customHeight="1">
      <c r="A100" s="162" t="s">
        <v>152</v>
      </c>
      <c r="H100" s="770" t="s">
        <v>151</v>
      </c>
      <c r="I100" s="770"/>
      <c r="J100" s="161"/>
    </row>
    <row r="101" spans="1:10" ht="18" customHeight="1">
      <c r="A101" s="812" t="s">
        <v>150</v>
      </c>
      <c r="B101" s="793"/>
      <c r="C101" s="793"/>
      <c r="D101" s="793"/>
      <c r="E101" s="793"/>
      <c r="F101" s="813"/>
      <c r="G101" s="817" t="s">
        <v>664</v>
      </c>
      <c r="H101" s="796"/>
      <c r="I101" s="797"/>
      <c r="J101" s="159"/>
    </row>
    <row r="102" spans="1:10" ht="45.75" customHeight="1">
      <c r="A102" s="814"/>
      <c r="B102" s="815"/>
      <c r="C102" s="815"/>
      <c r="D102" s="815"/>
      <c r="E102" s="815"/>
      <c r="F102" s="816"/>
      <c r="G102" s="160" t="s">
        <v>149</v>
      </c>
      <c r="H102" s="818" t="s">
        <v>148</v>
      </c>
      <c r="I102" s="819"/>
      <c r="J102" s="159"/>
    </row>
  </sheetData>
  <mergeCells count="76">
    <mergeCell ref="E19:E20"/>
    <mergeCell ref="A2:I2"/>
    <mergeCell ref="B5:F5"/>
    <mergeCell ref="H5:I5"/>
    <mergeCell ref="A7:I8"/>
    <mergeCell ref="A10:C12"/>
    <mergeCell ref="D10:G10"/>
    <mergeCell ref="D11:E11"/>
    <mergeCell ref="F11:I11"/>
    <mergeCell ref="D12:E12"/>
    <mergeCell ref="F12:I12"/>
    <mergeCell ref="A13:C15"/>
    <mergeCell ref="D13:G13"/>
    <mergeCell ref="D14:E14"/>
    <mergeCell ref="F14:I14"/>
    <mergeCell ref="D15:E15"/>
    <mergeCell ref="G35:I37"/>
    <mergeCell ref="G57:I59"/>
    <mergeCell ref="G56:I56"/>
    <mergeCell ref="A52:B52"/>
    <mergeCell ref="D52:E52"/>
    <mergeCell ref="G52:H52"/>
    <mergeCell ref="G23:I23"/>
    <mergeCell ref="A34:B34"/>
    <mergeCell ref="A29:I32"/>
    <mergeCell ref="A101:F102"/>
    <mergeCell ref="G101:I101"/>
    <mergeCell ref="H102:I102"/>
    <mergeCell ref="A53:C53"/>
    <mergeCell ref="D53:F53"/>
    <mergeCell ref="G42:I42"/>
    <mergeCell ref="F48:G48"/>
    <mergeCell ref="A49:I49"/>
    <mergeCell ref="A57:F59"/>
    <mergeCell ref="G34:I34"/>
    <mergeCell ref="A43:A44"/>
    <mergeCell ref="G43:G44"/>
    <mergeCell ref="A35:F37"/>
    <mergeCell ref="A72:F72"/>
    <mergeCell ref="A73:F73"/>
    <mergeCell ref="G73:I73"/>
    <mergeCell ref="G51:I51"/>
    <mergeCell ref="F15:I15"/>
    <mergeCell ref="C27:I28"/>
    <mergeCell ref="A27:B28"/>
    <mergeCell ref="A24:F26"/>
    <mergeCell ref="G24:I26"/>
    <mergeCell ref="H19:H20"/>
    <mergeCell ref="A23:B23"/>
    <mergeCell ref="I19:I20"/>
    <mergeCell ref="A21:I21"/>
    <mergeCell ref="A19:A20"/>
    <mergeCell ref="B19:B20"/>
    <mergeCell ref="G18:I18"/>
    <mergeCell ref="G67:I67"/>
    <mergeCell ref="G68:I69"/>
    <mergeCell ref="G70:I70"/>
    <mergeCell ref="A38:B39"/>
    <mergeCell ref="C38:I39"/>
    <mergeCell ref="A40:I40"/>
    <mergeCell ref="H100:I100"/>
    <mergeCell ref="G95:I95"/>
    <mergeCell ref="G72:I72"/>
    <mergeCell ref="A61:F61"/>
    <mergeCell ref="G61:I61"/>
    <mergeCell ref="A96:F98"/>
    <mergeCell ref="G96:I98"/>
    <mergeCell ref="A62:F64"/>
    <mergeCell ref="A65:F67"/>
    <mergeCell ref="A68:F70"/>
    <mergeCell ref="G62:I63"/>
    <mergeCell ref="G64:H64"/>
    <mergeCell ref="A75:F75"/>
    <mergeCell ref="G75:I75"/>
    <mergeCell ref="G77:I79"/>
    <mergeCell ref="G65:I66"/>
  </mergeCells>
  <phoneticPr fontId="1"/>
  <pageMargins left="0.78700000000000003" right="0.78700000000000003" top="0.98399999999999999" bottom="0.98399999999999999" header="0.51200000000000001" footer="0.51200000000000001"/>
  <pageSetup paperSize="9" scale="92" fitToHeight="0" orientation="portrait" r:id="rId1"/>
  <headerFooter alignWithMargins="0"/>
  <rowBreaks count="1" manualBreakCount="1">
    <brk id="71"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647700</xdr:colOff>
                    <xdr:row>9</xdr:row>
                    <xdr:rowOff>0</xdr:rowOff>
                  </from>
                  <to>
                    <xdr:col>5</xdr:col>
                    <xdr:colOff>228600</xdr:colOff>
                    <xdr:row>10</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409575</xdr:colOff>
                    <xdr:row>8</xdr:row>
                    <xdr:rowOff>266700</xdr:rowOff>
                  </from>
                  <to>
                    <xdr:col>3</xdr:col>
                    <xdr:colOff>714375</xdr:colOff>
                    <xdr:row>10</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361950</xdr:colOff>
                    <xdr:row>52</xdr:row>
                    <xdr:rowOff>76200</xdr:rowOff>
                  </from>
                  <to>
                    <xdr:col>3</xdr:col>
                    <xdr:colOff>666750</xdr:colOff>
                    <xdr:row>52</xdr:row>
                    <xdr:rowOff>285750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485775</xdr:colOff>
                    <xdr:row>52</xdr:row>
                    <xdr:rowOff>76200</xdr:rowOff>
                  </from>
                  <to>
                    <xdr:col>5</xdr:col>
                    <xdr:colOff>66675</xdr:colOff>
                    <xdr:row>52</xdr:row>
                    <xdr:rowOff>285750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495300</xdr:colOff>
                    <xdr:row>100</xdr:row>
                    <xdr:rowOff>9525</xdr:rowOff>
                  </from>
                  <to>
                    <xdr:col>7</xdr:col>
                    <xdr:colOff>85725</xdr:colOff>
                    <xdr:row>100</xdr:row>
                    <xdr:rowOff>219075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7</xdr:col>
                    <xdr:colOff>466725</xdr:colOff>
                    <xdr:row>100</xdr:row>
                    <xdr:rowOff>9525</xdr:rowOff>
                  </from>
                  <to>
                    <xdr:col>8</xdr:col>
                    <xdr:colOff>57150</xdr:colOff>
                    <xdr:row>100</xdr:row>
                    <xdr:rowOff>219075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4</xdr:col>
                    <xdr:colOff>647700</xdr:colOff>
                    <xdr:row>12</xdr:row>
                    <xdr:rowOff>0</xdr:rowOff>
                  </from>
                  <to>
                    <xdr:col>5</xdr:col>
                    <xdr:colOff>228600</xdr:colOff>
                    <xdr:row>13</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409575</xdr:colOff>
                    <xdr:row>11</xdr:row>
                    <xdr:rowOff>266700</xdr:rowOff>
                  </from>
                  <to>
                    <xdr:col>3</xdr:col>
                    <xdr:colOff>714375</xdr:colOff>
                    <xdr:row>13</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6</xdr:col>
                    <xdr:colOff>180975</xdr:colOff>
                    <xdr:row>24</xdr:row>
                    <xdr:rowOff>47625</xdr:rowOff>
                  </from>
                  <to>
                    <xdr:col>6</xdr:col>
                    <xdr:colOff>485775</xdr:colOff>
                    <xdr:row>25</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7</xdr:col>
                    <xdr:colOff>504825</xdr:colOff>
                    <xdr:row>24</xdr:row>
                    <xdr:rowOff>47625</xdr:rowOff>
                  </from>
                  <to>
                    <xdr:col>8</xdr:col>
                    <xdr:colOff>95250</xdr:colOff>
                    <xdr:row>25</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6</xdr:col>
                    <xdr:colOff>209550</xdr:colOff>
                    <xdr:row>35</xdr:row>
                    <xdr:rowOff>9525</xdr:rowOff>
                  </from>
                  <to>
                    <xdr:col>6</xdr:col>
                    <xdr:colOff>514350</xdr:colOff>
                    <xdr:row>36</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590550</xdr:colOff>
                    <xdr:row>35</xdr:row>
                    <xdr:rowOff>9525</xdr:rowOff>
                  </from>
                  <to>
                    <xdr:col>8</xdr:col>
                    <xdr:colOff>180975</xdr:colOff>
                    <xdr:row>36</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6</xdr:col>
                    <xdr:colOff>209550</xdr:colOff>
                    <xdr:row>57</xdr:row>
                    <xdr:rowOff>38100</xdr:rowOff>
                  </from>
                  <to>
                    <xdr:col>6</xdr:col>
                    <xdr:colOff>514350</xdr:colOff>
                    <xdr:row>58</xdr:row>
                    <xdr:rowOff>9525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619125</xdr:colOff>
                    <xdr:row>57</xdr:row>
                    <xdr:rowOff>38100</xdr:rowOff>
                  </from>
                  <to>
                    <xdr:col>8</xdr:col>
                    <xdr:colOff>209550</xdr:colOff>
                    <xdr:row>58</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6</xdr:col>
                    <xdr:colOff>209550</xdr:colOff>
                    <xdr:row>61</xdr:row>
                    <xdr:rowOff>85725</xdr:rowOff>
                  </from>
                  <to>
                    <xdr:col>6</xdr:col>
                    <xdr:colOff>514350</xdr:colOff>
                    <xdr:row>62</xdr:row>
                    <xdr:rowOff>123825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542925</xdr:colOff>
                    <xdr:row>61</xdr:row>
                    <xdr:rowOff>95250</xdr:rowOff>
                  </from>
                  <to>
                    <xdr:col>8</xdr:col>
                    <xdr:colOff>133350</xdr:colOff>
                    <xdr:row>62</xdr:row>
                    <xdr:rowOff>133350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6</xdr:col>
                    <xdr:colOff>219075</xdr:colOff>
                    <xdr:row>64</xdr:row>
                    <xdr:rowOff>95250</xdr:rowOff>
                  </from>
                  <to>
                    <xdr:col>6</xdr:col>
                    <xdr:colOff>523875</xdr:colOff>
                    <xdr:row>65</xdr:row>
                    <xdr:rowOff>133350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552450</xdr:colOff>
                    <xdr:row>64</xdr:row>
                    <xdr:rowOff>95250</xdr:rowOff>
                  </from>
                  <to>
                    <xdr:col>8</xdr:col>
                    <xdr:colOff>142875</xdr:colOff>
                    <xdr:row>65</xdr:row>
                    <xdr:rowOff>133350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6</xdr:col>
                    <xdr:colOff>219075</xdr:colOff>
                    <xdr:row>67</xdr:row>
                    <xdr:rowOff>85725</xdr:rowOff>
                  </from>
                  <to>
                    <xdr:col>6</xdr:col>
                    <xdr:colOff>523875</xdr:colOff>
                    <xdr:row>68</xdr:row>
                    <xdr:rowOff>123825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571500</xdr:colOff>
                    <xdr:row>67</xdr:row>
                    <xdr:rowOff>85725</xdr:rowOff>
                  </from>
                  <to>
                    <xdr:col>8</xdr:col>
                    <xdr:colOff>161925</xdr:colOff>
                    <xdr:row>68</xdr:row>
                    <xdr:rowOff>123825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6</xdr:col>
                    <xdr:colOff>447675</xdr:colOff>
                    <xdr:row>72</xdr:row>
                    <xdr:rowOff>0</xdr:rowOff>
                  </from>
                  <to>
                    <xdr:col>7</xdr:col>
                    <xdr:colOff>38100</xdr:colOff>
                    <xdr:row>72</xdr:row>
                    <xdr:rowOff>209550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6</xdr:col>
                    <xdr:colOff>457200</xdr:colOff>
                    <xdr:row>74</xdr:row>
                    <xdr:rowOff>0</xdr:rowOff>
                  </from>
                  <to>
                    <xdr:col>7</xdr:col>
                    <xdr:colOff>47625</xdr:colOff>
                    <xdr:row>74</xdr:row>
                    <xdr:rowOff>209550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7</xdr:col>
                    <xdr:colOff>400050</xdr:colOff>
                    <xdr:row>72</xdr:row>
                    <xdr:rowOff>0</xdr:rowOff>
                  </from>
                  <to>
                    <xdr:col>7</xdr:col>
                    <xdr:colOff>704850</xdr:colOff>
                    <xdr:row>72</xdr:row>
                    <xdr:rowOff>209550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7</xdr:col>
                    <xdr:colOff>390525</xdr:colOff>
                    <xdr:row>74</xdr:row>
                    <xdr:rowOff>0</xdr:rowOff>
                  </from>
                  <to>
                    <xdr:col>7</xdr:col>
                    <xdr:colOff>695325</xdr:colOff>
                    <xdr:row>74</xdr:row>
                    <xdr:rowOff>209550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6</xdr:col>
                    <xdr:colOff>200025</xdr:colOff>
                    <xdr:row>96</xdr:row>
                    <xdr:rowOff>38100</xdr:rowOff>
                  </from>
                  <to>
                    <xdr:col>6</xdr:col>
                    <xdr:colOff>504825</xdr:colOff>
                    <xdr:row>97</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7</xdr:col>
                    <xdr:colOff>600075</xdr:colOff>
                    <xdr:row>96</xdr:row>
                    <xdr:rowOff>47625</xdr:rowOff>
                  </from>
                  <to>
                    <xdr:col>8</xdr:col>
                    <xdr:colOff>190500</xdr:colOff>
                    <xdr:row>97</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679" t="s">
        <v>110</v>
      </c>
      <c r="AN1" s="679"/>
      <c r="AO1" s="679"/>
      <c r="AP1" s="679"/>
      <c r="AQ1" s="679"/>
      <c r="AR1" s="679"/>
      <c r="AS1" s="679"/>
      <c r="AT1" s="679"/>
      <c r="AU1" s="679"/>
      <c r="AV1" s="679"/>
      <c r="AW1" s="679"/>
      <c r="AX1" s="679"/>
      <c r="AY1" s="679"/>
      <c r="AZ1" s="679"/>
      <c r="BA1" s="679"/>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19</v>
      </c>
      <c r="U2" s="681">
        <v>3</v>
      </c>
      <c r="V2" s="681"/>
      <c r="W2" s="39" t="s">
        <v>16</v>
      </c>
      <c r="X2" s="680">
        <f>IF(U2=0,"",YEAR(DATE(2018+U2,1,1)))</f>
        <v>2021</v>
      </c>
      <c r="Y2" s="680"/>
      <c r="Z2" s="41" t="s">
        <v>20</v>
      </c>
      <c r="AA2" s="41" t="s">
        <v>21</v>
      </c>
      <c r="AB2" s="681">
        <v>4</v>
      </c>
      <c r="AC2" s="681"/>
      <c r="AD2" s="41" t="s">
        <v>22</v>
      </c>
      <c r="AE2" s="41"/>
      <c r="AF2" s="41"/>
      <c r="AG2" s="41"/>
      <c r="AH2" s="41"/>
      <c r="AI2" s="41"/>
      <c r="AJ2" s="40"/>
      <c r="AK2" s="39" t="s">
        <v>17</v>
      </c>
      <c r="AL2" s="39" t="s">
        <v>16</v>
      </c>
      <c r="AM2" s="681" t="s">
        <v>109</v>
      </c>
      <c r="AN2" s="681"/>
      <c r="AO2" s="681"/>
      <c r="AP2" s="681"/>
      <c r="AQ2" s="681"/>
      <c r="AR2" s="681"/>
      <c r="AS2" s="681"/>
      <c r="AT2" s="681"/>
      <c r="AU2" s="681"/>
      <c r="AV2" s="681"/>
      <c r="AW2" s="681"/>
      <c r="AX2" s="681"/>
      <c r="AY2" s="681"/>
      <c r="AZ2" s="681"/>
      <c r="BA2" s="681"/>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701" t="s">
        <v>99</v>
      </c>
      <c r="BA3" s="701"/>
      <c r="BB3" s="701"/>
      <c r="BC3" s="701"/>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701" t="s">
        <v>94</v>
      </c>
      <c r="BA4" s="701"/>
      <c r="BB4" s="701"/>
      <c r="BC4" s="701"/>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695">
        <v>40</v>
      </c>
      <c r="AW5" s="696"/>
      <c r="AX5" s="61" t="s">
        <v>23</v>
      </c>
      <c r="AY5" s="60"/>
      <c r="AZ5" s="860">
        <v>160</v>
      </c>
      <c r="BA5" s="861"/>
      <c r="BB5" s="61" t="s">
        <v>84</v>
      </c>
      <c r="BC5" s="60"/>
      <c r="BD5" s="41"/>
      <c r="BE5" s="32"/>
    </row>
    <row r="6" spans="1:57" s="31" customFormat="1" ht="20.25" customHeight="1">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695">
        <v>100</v>
      </c>
      <c r="BA6" s="696"/>
      <c r="BB6" s="157" t="s">
        <v>124</v>
      </c>
      <c r="BC6" s="60"/>
      <c r="BD6" s="41"/>
      <c r="BE6" s="32"/>
    </row>
    <row r="7" spans="1:57" s="31" customFormat="1" ht="20.25" customHeight="1">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699">
        <f>DAY(EOMONTH(DATE(X2,AB2,1),0))</f>
        <v>30</v>
      </c>
      <c r="BA7" s="700"/>
      <c r="BB7" s="61" t="s">
        <v>25</v>
      </c>
      <c r="BC7" s="41"/>
      <c r="BD7" s="41"/>
      <c r="BE7" s="32"/>
    </row>
    <row r="8" spans="1:57" ht="5.0999999999999996" customHeight="1" thickBot="1">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c r="A9" s="71"/>
      <c r="B9" s="704" t="s">
        <v>26</v>
      </c>
      <c r="C9" s="708" t="s">
        <v>126</v>
      </c>
      <c r="D9" s="716"/>
      <c r="E9" s="707" t="s">
        <v>127</v>
      </c>
      <c r="F9" s="716"/>
      <c r="G9" s="707" t="s">
        <v>128</v>
      </c>
      <c r="H9" s="708"/>
      <c r="I9" s="708"/>
      <c r="J9" s="708"/>
      <c r="K9" s="716"/>
      <c r="L9" s="707" t="s">
        <v>129</v>
      </c>
      <c r="M9" s="708"/>
      <c r="N9" s="708"/>
      <c r="O9" s="709"/>
      <c r="P9" s="697" t="s">
        <v>130</v>
      </c>
      <c r="Q9" s="698"/>
      <c r="R9" s="698"/>
      <c r="S9" s="698"/>
      <c r="T9" s="698"/>
      <c r="U9" s="698"/>
      <c r="V9" s="698"/>
      <c r="W9" s="698"/>
      <c r="X9" s="698"/>
      <c r="Y9" s="698"/>
      <c r="Z9" s="698"/>
      <c r="AA9" s="698"/>
      <c r="AB9" s="698"/>
      <c r="AC9" s="698"/>
      <c r="AD9" s="698"/>
      <c r="AE9" s="698"/>
      <c r="AF9" s="698"/>
      <c r="AG9" s="698"/>
      <c r="AH9" s="698"/>
      <c r="AI9" s="698"/>
      <c r="AJ9" s="698"/>
      <c r="AK9" s="698"/>
      <c r="AL9" s="698"/>
      <c r="AM9" s="698"/>
      <c r="AN9" s="698"/>
      <c r="AO9" s="698"/>
      <c r="AP9" s="698"/>
      <c r="AQ9" s="698"/>
      <c r="AR9" s="698"/>
      <c r="AS9" s="698"/>
      <c r="AT9" s="698"/>
      <c r="AU9" s="687" t="str">
        <f>IF(AZ3="４週","(10)1～4週目の勤務時間数合計","(10)1か月の勤務時間数合計")</f>
        <v>(10)1～4週目の勤務時間数合計</v>
      </c>
      <c r="AV9" s="688"/>
      <c r="AW9" s="687" t="s">
        <v>131</v>
      </c>
      <c r="AX9" s="688"/>
      <c r="AY9" s="682" t="s">
        <v>132</v>
      </c>
      <c r="AZ9" s="682"/>
      <c r="BA9" s="682"/>
      <c r="BB9" s="682"/>
      <c r="BC9" s="682"/>
      <c r="BD9" s="682"/>
    </row>
    <row r="10" spans="1:57" ht="20.25" customHeight="1" thickBot="1">
      <c r="A10" s="71"/>
      <c r="B10" s="705"/>
      <c r="C10" s="711"/>
      <c r="D10" s="717"/>
      <c r="E10" s="710"/>
      <c r="F10" s="717"/>
      <c r="G10" s="710"/>
      <c r="H10" s="711"/>
      <c r="I10" s="711"/>
      <c r="J10" s="711"/>
      <c r="K10" s="717"/>
      <c r="L10" s="710"/>
      <c r="M10" s="711"/>
      <c r="N10" s="711"/>
      <c r="O10" s="712"/>
      <c r="P10" s="684" t="s">
        <v>10</v>
      </c>
      <c r="Q10" s="685"/>
      <c r="R10" s="685"/>
      <c r="S10" s="685"/>
      <c r="T10" s="685"/>
      <c r="U10" s="685"/>
      <c r="V10" s="686"/>
      <c r="W10" s="684" t="s">
        <v>11</v>
      </c>
      <c r="X10" s="685"/>
      <c r="Y10" s="685"/>
      <c r="Z10" s="685"/>
      <c r="AA10" s="685"/>
      <c r="AB10" s="685"/>
      <c r="AC10" s="686"/>
      <c r="AD10" s="684" t="s">
        <v>12</v>
      </c>
      <c r="AE10" s="685"/>
      <c r="AF10" s="685"/>
      <c r="AG10" s="685"/>
      <c r="AH10" s="685"/>
      <c r="AI10" s="685"/>
      <c r="AJ10" s="686"/>
      <c r="AK10" s="684" t="s">
        <v>13</v>
      </c>
      <c r="AL10" s="685"/>
      <c r="AM10" s="685"/>
      <c r="AN10" s="685"/>
      <c r="AO10" s="685"/>
      <c r="AP10" s="685"/>
      <c r="AQ10" s="686"/>
      <c r="AR10" s="684" t="s">
        <v>14</v>
      </c>
      <c r="AS10" s="685"/>
      <c r="AT10" s="686"/>
      <c r="AU10" s="689"/>
      <c r="AV10" s="690"/>
      <c r="AW10" s="689"/>
      <c r="AX10" s="690"/>
      <c r="AY10" s="682"/>
      <c r="AZ10" s="682"/>
      <c r="BA10" s="682"/>
      <c r="BB10" s="682"/>
      <c r="BC10" s="682"/>
      <c r="BD10" s="682"/>
    </row>
    <row r="11" spans="1:57" ht="20.25" customHeight="1" thickBot="1">
      <c r="A11" s="71"/>
      <c r="B11" s="705"/>
      <c r="C11" s="711"/>
      <c r="D11" s="717"/>
      <c r="E11" s="710"/>
      <c r="F11" s="717"/>
      <c r="G11" s="710"/>
      <c r="H11" s="711"/>
      <c r="I11" s="711"/>
      <c r="J11" s="711"/>
      <c r="K11" s="717"/>
      <c r="L11" s="710"/>
      <c r="M11" s="711"/>
      <c r="N11" s="711"/>
      <c r="O11" s="712"/>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689"/>
      <c r="AV11" s="690"/>
      <c r="AW11" s="689"/>
      <c r="AX11" s="690"/>
      <c r="AY11" s="682"/>
      <c r="AZ11" s="682"/>
      <c r="BA11" s="682"/>
      <c r="BB11" s="682"/>
      <c r="BC11" s="682"/>
      <c r="BD11" s="682"/>
    </row>
    <row r="12" spans="1:57" ht="20.25" hidden="1" customHeight="1" thickBot="1">
      <c r="A12" s="71"/>
      <c r="B12" s="705"/>
      <c r="C12" s="711"/>
      <c r="D12" s="717"/>
      <c r="E12" s="710"/>
      <c r="F12" s="717"/>
      <c r="G12" s="710"/>
      <c r="H12" s="711"/>
      <c r="I12" s="711"/>
      <c r="J12" s="711"/>
      <c r="K12" s="717"/>
      <c r="L12" s="710"/>
      <c r="M12" s="711"/>
      <c r="N12" s="711"/>
      <c r="O12" s="712"/>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691"/>
      <c r="AV12" s="692"/>
      <c r="AW12" s="691"/>
      <c r="AX12" s="692"/>
      <c r="AY12" s="683"/>
      <c r="AZ12" s="683"/>
      <c r="BA12" s="683"/>
      <c r="BB12" s="683"/>
      <c r="BC12" s="683"/>
      <c r="BD12" s="683"/>
    </row>
    <row r="13" spans="1:57" ht="20.25" customHeight="1" thickBot="1">
      <c r="A13" s="71"/>
      <c r="B13" s="706"/>
      <c r="C13" s="714"/>
      <c r="D13" s="718"/>
      <c r="E13" s="713"/>
      <c r="F13" s="718"/>
      <c r="G13" s="713"/>
      <c r="H13" s="714"/>
      <c r="I13" s="714"/>
      <c r="J13" s="714"/>
      <c r="K13" s="718"/>
      <c r="L13" s="713"/>
      <c r="M13" s="714"/>
      <c r="N13" s="714"/>
      <c r="O13" s="71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693"/>
      <c r="AV13" s="694"/>
      <c r="AW13" s="693"/>
      <c r="AX13" s="694"/>
      <c r="AY13" s="683"/>
      <c r="AZ13" s="683"/>
      <c r="BA13" s="683"/>
      <c r="BB13" s="683"/>
      <c r="BC13" s="683"/>
      <c r="BD13" s="683"/>
    </row>
    <row r="14" spans="1:57" ht="39.950000000000003" customHeight="1">
      <c r="A14" s="71"/>
      <c r="B14" s="85">
        <v>1</v>
      </c>
      <c r="C14" s="739" t="s">
        <v>2</v>
      </c>
      <c r="D14" s="740"/>
      <c r="E14" s="741" t="s">
        <v>66</v>
      </c>
      <c r="F14" s="742"/>
      <c r="G14" s="743" t="s">
        <v>114</v>
      </c>
      <c r="H14" s="744"/>
      <c r="I14" s="744"/>
      <c r="J14" s="744"/>
      <c r="K14" s="745"/>
      <c r="L14" s="746" t="s">
        <v>68</v>
      </c>
      <c r="M14" s="747"/>
      <c r="N14" s="747"/>
      <c r="O14" s="748"/>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731">
        <f>IF($AZ$3="４週",SUM(P14:AQ14),IF($AZ$3="暦月",SUM(P14:AT14),""))</f>
        <v>160</v>
      </c>
      <c r="AV14" s="732"/>
      <c r="AW14" s="733">
        <f t="shared" ref="AW14:AW31" si="1">IF($AZ$3="４週",AU14/4,IF($AZ$3="暦月",AU14/($AZ$7/7),""))</f>
        <v>40</v>
      </c>
      <c r="AX14" s="734"/>
      <c r="AY14" s="765"/>
      <c r="AZ14" s="766"/>
      <c r="BA14" s="766"/>
      <c r="BB14" s="766"/>
      <c r="BC14" s="766"/>
      <c r="BD14" s="767"/>
    </row>
    <row r="15" spans="1:57" ht="39.950000000000003" customHeight="1">
      <c r="A15" s="71"/>
      <c r="B15" s="86">
        <f t="shared" ref="B15:B31" si="2">B14+1</f>
        <v>2</v>
      </c>
      <c r="C15" s="721" t="s">
        <v>112</v>
      </c>
      <c r="D15" s="722"/>
      <c r="E15" s="719" t="s">
        <v>66</v>
      </c>
      <c r="F15" s="720"/>
      <c r="G15" s="723" t="s">
        <v>114</v>
      </c>
      <c r="H15" s="724"/>
      <c r="I15" s="724"/>
      <c r="J15" s="724"/>
      <c r="K15" s="725"/>
      <c r="L15" s="726" t="s">
        <v>100</v>
      </c>
      <c r="M15" s="727"/>
      <c r="N15" s="727"/>
      <c r="O15" s="728"/>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702">
        <f>IF($AZ$3="４週",SUM(P15:AQ15),IF($AZ$3="暦月",SUM(P15:AT15),""))</f>
        <v>160</v>
      </c>
      <c r="AV15" s="703"/>
      <c r="AW15" s="729">
        <f t="shared" si="1"/>
        <v>40</v>
      </c>
      <c r="AX15" s="730"/>
      <c r="AY15" s="759"/>
      <c r="AZ15" s="760"/>
      <c r="BA15" s="760"/>
      <c r="BB15" s="760"/>
      <c r="BC15" s="760"/>
      <c r="BD15" s="761"/>
    </row>
    <row r="16" spans="1:57" ht="39.950000000000003" customHeight="1">
      <c r="A16" s="71"/>
      <c r="B16" s="86">
        <f t="shared" si="2"/>
        <v>3</v>
      </c>
      <c r="C16" s="721" t="s">
        <v>112</v>
      </c>
      <c r="D16" s="722"/>
      <c r="E16" s="719" t="s">
        <v>66</v>
      </c>
      <c r="F16" s="720"/>
      <c r="G16" s="723" t="s">
        <v>112</v>
      </c>
      <c r="H16" s="724"/>
      <c r="I16" s="724"/>
      <c r="J16" s="724"/>
      <c r="K16" s="725"/>
      <c r="L16" s="726" t="s">
        <v>78</v>
      </c>
      <c r="M16" s="727"/>
      <c r="N16" s="727"/>
      <c r="O16" s="728"/>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702">
        <f>IF($AZ$3="４週",SUM(P16:AQ16),IF($AZ$3="暦月",SUM(P16:AT16),""))</f>
        <v>160</v>
      </c>
      <c r="AV16" s="703"/>
      <c r="AW16" s="729">
        <f t="shared" si="1"/>
        <v>40</v>
      </c>
      <c r="AX16" s="730"/>
      <c r="AY16" s="759"/>
      <c r="AZ16" s="760"/>
      <c r="BA16" s="760"/>
      <c r="BB16" s="760"/>
      <c r="BC16" s="760"/>
      <c r="BD16" s="761"/>
    </row>
    <row r="17" spans="1:56" ht="39.950000000000003" customHeight="1">
      <c r="A17" s="71"/>
      <c r="B17" s="86">
        <f t="shared" si="2"/>
        <v>4</v>
      </c>
      <c r="C17" s="721" t="s">
        <v>112</v>
      </c>
      <c r="D17" s="722"/>
      <c r="E17" s="719" t="s">
        <v>66</v>
      </c>
      <c r="F17" s="720"/>
      <c r="G17" s="723" t="s">
        <v>112</v>
      </c>
      <c r="H17" s="724"/>
      <c r="I17" s="724"/>
      <c r="J17" s="724"/>
      <c r="K17" s="725"/>
      <c r="L17" s="726" t="s">
        <v>80</v>
      </c>
      <c r="M17" s="727"/>
      <c r="N17" s="727"/>
      <c r="O17" s="728"/>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702">
        <f>IF($AZ$3="４週",SUM(P17:AQ17),IF($AZ$3="暦月",SUM(P17:AT17),""))</f>
        <v>160</v>
      </c>
      <c r="AV17" s="703"/>
      <c r="AW17" s="729">
        <f t="shared" si="1"/>
        <v>40</v>
      </c>
      <c r="AX17" s="730"/>
      <c r="AY17" s="759"/>
      <c r="AZ17" s="760"/>
      <c r="BA17" s="760"/>
      <c r="BB17" s="760"/>
      <c r="BC17" s="760"/>
      <c r="BD17" s="761"/>
    </row>
    <row r="18" spans="1:56" ht="39.950000000000003" customHeight="1">
      <c r="A18" s="71"/>
      <c r="B18" s="86">
        <f t="shared" si="2"/>
        <v>5</v>
      </c>
      <c r="C18" s="721" t="s">
        <v>112</v>
      </c>
      <c r="D18" s="722"/>
      <c r="E18" s="719" t="s">
        <v>121</v>
      </c>
      <c r="F18" s="720"/>
      <c r="G18" s="723" t="s">
        <v>112</v>
      </c>
      <c r="H18" s="724"/>
      <c r="I18" s="724"/>
      <c r="J18" s="724"/>
      <c r="K18" s="725"/>
      <c r="L18" s="726" t="s">
        <v>79</v>
      </c>
      <c r="M18" s="727"/>
      <c r="N18" s="727"/>
      <c r="O18" s="728"/>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702">
        <f t="shared" ref="AU18:AU31" si="3">IF($AZ$3="４週",SUM(P18:AQ18),IF($AZ$3="暦月",SUM(P18:AT18),""))</f>
        <v>80</v>
      </c>
      <c r="AV18" s="703"/>
      <c r="AW18" s="729">
        <f t="shared" si="1"/>
        <v>20</v>
      </c>
      <c r="AX18" s="730"/>
      <c r="AY18" s="759"/>
      <c r="AZ18" s="760"/>
      <c r="BA18" s="760"/>
      <c r="BB18" s="760"/>
      <c r="BC18" s="760"/>
      <c r="BD18" s="761"/>
    </row>
    <row r="19" spans="1:56" ht="39.950000000000003" customHeight="1">
      <c r="A19" s="71"/>
      <c r="B19" s="86">
        <f t="shared" si="2"/>
        <v>6</v>
      </c>
      <c r="C19" s="721"/>
      <c r="D19" s="722"/>
      <c r="E19" s="719"/>
      <c r="F19" s="720"/>
      <c r="G19" s="723"/>
      <c r="H19" s="724"/>
      <c r="I19" s="724"/>
      <c r="J19" s="724"/>
      <c r="K19" s="725"/>
      <c r="L19" s="726"/>
      <c r="M19" s="727"/>
      <c r="N19" s="727"/>
      <c r="O19" s="728"/>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702">
        <f t="shared" si="3"/>
        <v>0</v>
      </c>
      <c r="AV19" s="703"/>
      <c r="AW19" s="729">
        <f t="shared" si="1"/>
        <v>0</v>
      </c>
      <c r="AX19" s="730"/>
      <c r="AY19" s="759"/>
      <c r="AZ19" s="760"/>
      <c r="BA19" s="760"/>
      <c r="BB19" s="760"/>
      <c r="BC19" s="760"/>
      <c r="BD19" s="761"/>
    </row>
    <row r="20" spans="1:56" ht="39.950000000000003" customHeight="1">
      <c r="A20" s="71"/>
      <c r="B20" s="86">
        <f t="shared" si="2"/>
        <v>7</v>
      </c>
      <c r="C20" s="721"/>
      <c r="D20" s="722"/>
      <c r="E20" s="719"/>
      <c r="F20" s="720"/>
      <c r="G20" s="723"/>
      <c r="H20" s="724"/>
      <c r="I20" s="724"/>
      <c r="J20" s="724"/>
      <c r="K20" s="725"/>
      <c r="L20" s="726"/>
      <c r="M20" s="727"/>
      <c r="N20" s="727"/>
      <c r="O20" s="728"/>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702">
        <f>IF($AZ$3="４週",SUM(P20:AQ20),IF($AZ$3="暦月",SUM(P20:AT20),""))</f>
        <v>0</v>
      </c>
      <c r="AV20" s="703"/>
      <c r="AW20" s="729">
        <f t="shared" si="1"/>
        <v>0</v>
      </c>
      <c r="AX20" s="730"/>
      <c r="AY20" s="759"/>
      <c r="AZ20" s="760"/>
      <c r="BA20" s="760"/>
      <c r="BB20" s="760"/>
      <c r="BC20" s="760"/>
      <c r="BD20" s="761"/>
    </row>
    <row r="21" spans="1:56" ht="39.950000000000003" customHeight="1">
      <c r="A21" s="71"/>
      <c r="B21" s="86">
        <f t="shared" si="2"/>
        <v>8</v>
      </c>
      <c r="C21" s="721"/>
      <c r="D21" s="722"/>
      <c r="E21" s="719"/>
      <c r="F21" s="720"/>
      <c r="G21" s="723"/>
      <c r="H21" s="724"/>
      <c r="I21" s="724"/>
      <c r="J21" s="724"/>
      <c r="K21" s="725"/>
      <c r="L21" s="726"/>
      <c r="M21" s="727"/>
      <c r="N21" s="727"/>
      <c r="O21" s="728"/>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702">
        <f t="shared" si="3"/>
        <v>0</v>
      </c>
      <c r="AV21" s="703"/>
      <c r="AW21" s="729">
        <f t="shared" si="1"/>
        <v>0</v>
      </c>
      <c r="AX21" s="730"/>
      <c r="AY21" s="759"/>
      <c r="AZ21" s="760"/>
      <c r="BA21" s="760"/>
      <c r="BB21" s="760"/>
      <c r="BC21" s="760"/>
      <c r="BD21" s="761"/>
    </row>
    <row r="22" spans="1:56" ht="39.950000000000003" customHeight="1">
      <c r="A22" s="71"/>
      <c r="B22" s="86">
        <f t="shared" si="2"/>
        <v>9</v>
      </c>
      <c r="C22" s="721"/>
      <c r="D22" s="722"/>
      <c r="E22" s="719"/>
      <c r="F22" s="720"/>
      <c r="G22" s="723"/>
      <c r="H22" s="724"/>
      <c r="I22" s="724"/>
      <c r="J22" s="724"/>
      <c r="K22" s="725"/>
      <c r="L22" s="726"/>
      <c r="M22" s="727"/>
      <c r="N22" s="727"/>
      <c r="O22" s="728"/>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702">
        <f t="shared" si="3"/>
        <v>0</v>
      </c>
      <c r="AV22" s="703"/>
      <c r="AW22" s="729">
        <f t="shared" si="1"/>
        <v>0</v>
      </c>
      <c r="AX22" s="730"/>
      <c r="AY22" s="759"/>
      <c r="AZ22" s="760"/>
      <c r="BA22" s="760"/>
      <c r="BB22" s="760"/>
      <c r="BC22" s="760"/>
      <c r="BD22" s="761"/>
    </row>
    <row r="23" spans="1:56" ht="39.950000000000003" customHeight="1">
      <c r="A23" s="71"/>
      <c r="B23" s="86">
        <f t="shared" si="2"/>
        <v>10</v>
      </c>
      <c r="C23" s="721"/>
      <c r="D23" s="722"/>
      <c r="E23" s="719"/>
      <c r="F23" s="720"/>
      <c r="G23" s="723"/>
      <c r="H23" s="724"/>
      <c r="I23" s="724"/>
      <c r="J23" s="724"/>
      <c r="K23" s="725"/>
      <c r="L23" s="726"/>
      <c r="M23" s="727"/>
      <c r="N23" s="727"/>
      <c r="O23" s="728"/>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702">
        <f t="shared" si="3"/>
        <v>0</v>
      </c>
      <c r="AV23" s="703"/>
      <c r="AW23" s="729">
        <f t="shared" si="1"/>
        <v>0</v>
      </c>
      <c r="AX23" s="730"/>
      <c r="AY23" s="759"/>
      <c r="AZ23" s="760"/>
      <c r="BA23" s="760"/>
      <c r="BB23" s="760"/>
      <c r="BC23" s="760"/>
      <c r="BD23" s="761"/>
    </row>
    <row r="24" spans="1:56" ht="39.950000000000003" customHeight="1">
      <c r="A24" s="71"/>
      <c r="B24" s="86">
        <f t="shared" si="2"/>
        <v>11</v>
      </c>
      <c r="C24" s="721"/>
      <c r="D24" s="722"/>
      <c r="E24" s="719"/>
      <c r="F24" s="720"/>
      <c r="G24" s="723"/>
      <c r="H24" s="724"/>
      <c r="I24" s="724"/>
      <c r="J24" s="724"/>
      <c r="K24" s="725"/>
      <c r="L24" s="726"/>
      <c r="M24" s="727"/>
      <c r="N24" s="727"/>
      <c r="O24" s="728"/>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702">
        <f t="shared" si="3"/>
        <v>0</v>
      </c>
      <c r="AV24" s="703"/>
      <c r="AW24" s="729">
        <f t="shared" si="1"/>
        <v>0</v>
      </c>
      <c r="AX24" s="730"/>
      <c r="AY24" s="759"/>
      <c r="AZ24" s="760"/>
      <c r="BA24" s="760"/>
      <c r="BB24" s="760"/>
      <c r="BC24" s="760"/>
      <c r="BD24" s="761"/>
    </row>
    <row r="25" spans="1:56" ht="39.950000000000003" customHeight="1">
      <c r="A25" s="71"/>
      <c r="B25" s="86">
        <f t="shared" si="2"/>
        <v>12</v>
      </c>
      <c r="C25" s="721"/>
      <c r="D25" s="722"/>
      <c r="E25" s="719"/>
      <c r="F25" s="720"/>
      <c r="G25" s="723"/>
      <c r="H25" s="724"/>
      <c r="I25" s="724"/>
      <c r="J25" s="724"/>
      <c r="K25" s="725"/>
      <c r="L25" s="726"/>
      <c r="M25" s="727"/>
      <c r="N25" s="727"/>
      <c r="O25" s="728"/>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702">
        <f t="shared" si="3"/>
        <v>0</v>
      </c>
      <c r="AV25" s="703"/>
      <c r="AW25" s="729">
        <f t="shared" si="1"/>
        <v>0</v>
      </c>
      <c r="AX25" s="730"/>
      <c r="AY25" s="759"/>
      <c r="AZ25" s="760"/>
      <c r="BA25" s="760"/>
      <c r="BB25" s="760"/>
      <c r="BC25" s="760"/>
      <c r="BD25" s="761"/>
    </row>
    <row r="26" spans="1:56" ht="39.950000000000003" customHeight="1">
      <c r="A26" s="71"/>
      <c r="B26" s="86">
        <f t="shared" si="2"/>
        <v>13</v>
      </c>
      <c r="C26" s="721"/>
      <c r="D26" s="722"/>
      <c r="E26" s="719"/>
      <c r="F26" s="720"/>
      <c r="G26" s="723"/>
      <c r="H26" s="724"/>
      <c r="I26" s="724"/>
      <c r="J26" s="724"/>
      <c r="K26" s="725"/>
      <c r="L26" s="726"/>
      <c r="M26" s="727"/>
      <c r="N26" s="727"/>
      <c r="O26" s="728"/>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702">
        <f t="shared" si="3"/>
        <v>0</v>
      </c>
      <c r="AV26" s="703"/>
      <c r="AW26" s="729">
        <f t="shared" si="1"/>
        <v>0</v>
      </c>
      <c r="AX26" s="730"/>
      <c r="AY26" s="759"/>
      <c r="AZ26" s="760"/>
      <c r="BA26" s="760"/>
      <c r="BB26" s="760"/>
      <c r="BC26" s="760"/>
      <c r="BD26" s="761"/>
    </row>
    <row r="27" spans="1:56" ht="39.950000000000003" customHeight="1">
      <c r="A27" s="71"/>
      <c r="B27" s="86">
        <f t="shared" si="2"/>
        <v>14</v>
      </c>
      <c r="C27" s="721"/>
      <c r="D27" s="722"/>
      <c r="E27" s="719"/>
      <c r="F27" s="720"/>
      <c r="G27" s="723"/>
      <c r="H27" s="724"/>
      <c r="I27" s="724"/>
      <c r="J27" s="724"/>
      <c r="K27" s="725"/>
      <c r="L27" s="726"/>
      <c r="M27" s="727"/>
      <c r="N27" s="727"/>
      <c r="O27" s="728"/>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702">
        <f t="shared" si="3"/>
        <v>0</v>
      </c>
      <c r="AV27" s="703"/>
      <c r="AW27" s="729">
        <f t="shared" si="1"/>
        <v>0</v>
      </c>
      <c r="AX27" s="730"/>
      <c r="AY27" s="759"/>
      <c r="AZ27" s="760"/>
      <c r="BA27" s="760"/>
      <c r="BB27" s="760"/>
      <c r="BC27" s="760"/>
      <c r="BD27" s="761"/>
    </row>
    <row r="28" spans="1:56" ht="39.950000000000003" customHeight="1">
      <c r="A28" s="71"/>
      <c r="B28" s="86">
        <f t="shared" si="2"/>
        <v>15</v>
      </c>
      <c r="C28" s="721"/>
      <c r="D28" s="722"/>
      <c r="E28" s="719"/>
      <c r="F28" s="720"/>
      <c r="G28" s="723"/>
      <c r="H28" s="724"/>
      <c r="I28" s="724"/>
      <c r="J28" s="724"/>
      <c r="K28" s="725"/>
      <c r="L28" s="726"/>
      <c r="M28" s="727"/>
      <c r="N28" s="727"/>
      <c r="O28" s="728"/>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702">
        <f t="shared" si="3"/>
        <v>0</v>
      </c>
      <c r="AV28" s="703"/>
      <c r="AW28" s="729">
        <f t="shared" si="1"/>
        <v>0</v>
      </c>
      <c r="AX28" s="730"/>
      <c r="AY28" s="759"/>
      <c r="AZ28" s="760"/>
      <c r="BA28" s="760"/>
      <c r="BB28" s="760"/>
      <c r="BC28" s="760"/>
      <c r="BD28" s="761"/>
    </row>
    <row r="29" spans="1:56" ht="39.950000000000003" customHeight="1">
      <c r="A29" s="71"/>
      <c r="B29" s="86">
        <f t="shared" si="2"/>
        <v>16</v>
      </c>
      <c r="C29" s="721"/>
      <c r="D29" s="722"/>
      <c r="E29" s="719"/>
      <c r="F29" s="720"/>
      <c r="G29" s="723"/>
      <c r="H29" s="724"/>
      <c r="I29" s="724"/>
      <c r="J29" s="724"/>
      <c r="K29" s="725"/>
      <c r="L29" s="726"/>
      <c r="M29" s="727"/>
      <c r="N29" s="727"/>
      <c r="O29" s="728"/>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702">
        <f t="shared" si="3"/>
        <v>0</v>
      </c>
      <c r="AV29" s="703"/>
      <c r="AW29" s="729">
        <f t="shared" si="1"/>
        <v>0</v>
      </c>
      <c r="AX29" s="730"/>
      <c r="AY29" s="759"/>
      <c r="AZ29" s="760"/>
      <c r="BA29" s="760"/>
      <c r="BB29" s="760"/>
      <c r="BC29" s="760"/>
      <c r="BD29" s="761"/>
    </row>
    <row r="30" spans="1:56" ht="39.950000000000003" customHeight="1">
      <c r="A30" s="71"/>
      <c r="B30" s="86">
        <f t="shared" si="2"/>
        <v>17</v>
      </c>
      <c r="C30" s="721"/>
      <c r="D30" s="722"/>
      <c r="E30" s="719"/>
      <c r="F30" s="720"/>
      <c r="G30" s="723"/>
      <c r="H30" s="724"/>
      <c r="I30" s="724"/>
      <c r="J30" s="724"/>
      <c r="K30" s="725"/>
      <c r="L30" s="726"/>
      <c r="M30" s="727"/>
      <c r="N30" s="727"/>
      <c r="O30" s="728"/>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702">
        <f t="shared" si="3"/>
        <v>0</v>
      </c>
      <c r="AV30" s="703"/>
      <c r="AW30" s="729">
        <f t="shared" si="1"/>
        <v>0</v>
      </c>
      <c r="AX30" s="730"/>
      <c r="AY30" s="759"/>
      <c r="AZ30" s="760"/>
      <c r="BA30" s="760"/>
      <c r="BB30" s="760"/>
      <c r="BC30" s="760"/>
      <c r="BD30" s="761"/>
    </row>
    <row r="31" spans="1:56" ht="39.950000000000003" customHeight="1" thickBot="1">
      <c r="A31" s="71"/>
      <c r="B31" s="87">
        <f t="shared" si="2"/>
        <v>18</v>
      </c>
      <c r="C31" s="749"/>
      <c r="D31" s="750"/>
      <c r="E31" s="751"/>
      <c r="F31" s="752"/>
      <c r="G31" s="753"/>
      <c r="H31" s="754"/>
      <c r="I31" s="754"/>
      <c r="J31" s="754"/>
      <c r="K31" s="755"/>
      <c r="L31" s="756"/>
      <c r="M31" s="757"/>
      <c r="N31" s="757"/>
      <c r="O31" s="75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735">
        <f t="shared" si="3"/>
        <v>0</v>
      </c>
      <c r="AV31" s="736"/>
      <c r="AW31" s="737">
        <f t="shared" si="1"/>
        <v>0</v>
      </c>
      <c r="AX31" s="738"/>
      <c r="AY31" s="762"/>
      <c r="AZ31" s="763"/>
      <c r="BA31" s="763"/>
      <c r="BB31" s="763"/>
      <c r="BC31" s="763"/>
      <c r="BD31" s="764"/>
    </row>
    <row r="32" spans="1:56" ht="20.25" customHeight="1">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c r="A34" s="71"/>
      <c r="B34" s="98"/>
      <c r="C34" s="677" t="s">
        <v>35</v>
      </c>
      <c r="D34" s="677"/>
      <c r="E34" s="677" t="s">
        <v>36</v>
      </c>
      <c r="F34" s="677"/>
      <c r="G34" s="677"/>
      <c r="H34" s="677"/>
      <c r="I34" s="98"/>
      <c r="J34" s="678" t="s">
        <v>39</v>
      </c>
      <c r="K34" s="678"/>
      <c r="L34" s="678"/>
      <c r="M34" s="678"/>
      <c r="N34" s="67"/>
      <c r="O34" s="67"/>
      <c r="P34" s="96" t="s">
        <v>47</v>
      </c>
      <c r="Q34" s="96"/>
      <c r="R34" s="98"/>
      <c r="S34" s="98"/>
      <c r="T34" s="652" t="s">
        <v>7</v>
      </c>
      <c r="U34" s="654"/>
      <c r="V34" s="652" t="s">
        <v>8</v>
      </c>
      <c r="W34" s="653"/>
      <c r="X34" s="653"/>
      <c r="Y34" s="654"/>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c r="A35" s="71"/>
      <c r="B35" s="98"/>
      <c r="C35" s="651"/>
      <c r="D35" s="651"/>
      <c r="E35" s="651" t="s">
        <v>37</v>
      </c>
      <c r="F35" s="651"/>
      <c r="G35" s="651" t="s">
        <v>38</v>
      </c>
      <c r="H35" s="651"/>
      <c r="I35" s="98"/>
      <c r="J35" s="651" t="s">
        <v>37</v>
      </c>
      <c r="K35" s="651"/>
      <c r="L35" s="651" t="s">
        <v>38</v>
      </c>
      <c r="M35" s="651"/>
      <c r="N35" s="67"/>
      <c r="O35" s="67"/>
      <c r="P35" s="96" t="s">
        <v>44</v>
      </c>
      <c r="Q35" s="96"/>
      <c r="R35" s="98"/>
      <c r="S35" s="98"/>
      <c r="T35" s="652" t="s">
        <v>3</v>
      </c>
      <c r="U35" s="654"/>
      <c r="V35" s="652" t="s">
        <v>50</v>
      </c>
      <c r="W35" s="653"/>
      <c r="X35" s="653"/>
      <c r="Y35" s="654"/>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c r="A36" s="71"/>
      <c r="B36" s="98"/>
      <c r="C36" s="652" t="s">
        <v>3</v>
      </c>
      <c r="D36" s="654"/>
      <c r="E36" s="661">
        <f>SUMIFS($AU$14:$AV$31,$C$14:$D$31,"介護支援専門員",$E$14:$F$31,"A")</f>
        <v>480</v>
      </c>
      <c r="F36" s="662"/>
      <c r="G36" s="663">
        <f>SUMIFS($AW$14:$AX$31,$C$14:$D$31,"介護支援専門員",$E$14:$F$31,"A")</f>
        <v>120</v>
      </c>
      <c r="H36" s="664"/>
      <c r="I36" s="112"/>
      <c r="J36" s="673">
        <v>0</v>
      </c>
      <c r="K36" s="674"/>
      <c r="L36" s="673">
        <v>0</v>
      </c>
      <c r="M36" s="674"/>
      <c r="N36" s="111"/>
      <c r="O36" s="111"/>
      <c r="P36" s="673">
        <v>3</v>
      </c>
      <c r="Q36" s="674"/>
      <c r="R36" s="98"/>
      <c r="S36" s="98"/>
      <c r="T36" s="652" t="s">
        <v>4</v>
      </c>
      <c r="U36" s="654"/>
      <c r="V36" s="652" t="s">
        <v>51</v>
      </c>
      <c r="W36" s="653"/>
      <c r="X36" s="653"/>
      <c r="Y36" s="654"/>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c r="A37" s="71"/>
      <c r="B37" s="98"/>
      <c r="C37" s="652" t="s">
        <v>4</v>
      </c>
      <c r="D37" s="654"/>
      <c r="E37" s="661">
        <f>SUMIFS($AU$14:$AV$31,$C$14:$D$31,"介護支援専門員",$E$14:$F$31,"B")</f>
        <v>0</v>
      </c>
      <c r="F37" s="662"/>
      <c r="G37" s="663">
        <f>SUMIFS($AW$14:$AX$31,$C$14:$D$31,"介護支援専門員",$E$14:$F$31,"B")</f>
        <v>0</v>
      </c>
      <c r="H37" s="664"/>
      <c r="I37" s="112"/>
      <c r="J37" s="673">
        <v>0</v>
      </c>
      <c r="K37" s="674"/>
      <c r="L37" s="673">
        <v>0</v>
      </c>
      <c r="M37" s="674"/>
      <c r="N37" s="111"/>
      <c r="O37" s="111"/>
      <c r="P37" s="673">
        <v>0</v>
      </c>
      <c r="Q37" s="674"/>
      <c r="R37" s="98"/>
      <c r="S37" s="98"/>
      <c r="T37" s="652" t="s">
        <v>5</v>
      </c>
      <c r="U37" s="654"/>
      <c r="V37" s="652" t="s">
        <v>52</v>
      </c>
      <c r="W37" s="653"/>
      <c r="X37" s="653"/>
      <c r="Y37" s="654"/>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c r="A38" s="71"/>
      <c r="B38" s="98"/>
      <c r="C38" s="652" t="s">
        <v>5</v>
      </c>
      <c r="D38" s="654"/>
      <c r="E38" s="661">
        <f>SUMIFS($AU$14:$AV$31,$C$14:$D$31,"介護支援専門員",$E$14:$F$31,"C")</f>
        <v>80</v>
      </c>
      <c r="F38" s="662"/>
      <c r="G38" s="663">
        <f>SUMIFS($AW$14:$AX$31,$C$14:$D$31,"介護支援専門員",$E$14:$F$31,"C")</f>
        <v>20</v>
      </c>
      <c r="H38" s="664"/>
      <c r="I38" s="112"/>
      <c r="J38" s="673">
        <v>80</v>
      </c>
      <c r="K38" s="674"/>
      <c r="L38" s="675">
        <v>20</v>
      </c>
      <c r="M38" s="676"/>
      <c r="N38" s="111"/>
      <c r="O38" s="111"/>
      <c r="P38" s="661" t="s">
        <v>30</v>
      </c>
      <c r="Q38" s="662"/>
      <c r="R38" s="98"/>
      <c r="S38" s="98"/>
      <c r="T38" s="652" t="s">
        <v>6</v>
      </c>
      <c r="U38" s="654"/>
      <c r="V38" s="652" t="s">
        <v>69</v>
      </c>
      <c r="W38" s="653"/>
      <c r="X38" s="653"/>
      <c r="Y38" s="654"/>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c r="A39" s="71"/>
      <c r="B39" s="98"/>
      <c r="C39" s="652" t="s">
        <v>6</v>
      </c>
      <c r="D39" s="654"/>
      <c r="E39" s="661">
        <f>SUMIFS($AU$14:$AV$31,$C$14:$D$31,"介護支援専門員",$E$14:$F$31,"D")</f>
        <v>0</v>
      </c>
      <c r="F39" s="662"/>
      <c r="G39" s="663">
        <f>SUMIFS($AW$14:$AX$31,$C$14:$D$31,"介護支援専門員",$E$14:$F$31,"D")</f>
        <v>0</v>
      </c>
      <c r="H39" s="664"/>
      <c r="I39" s="112"/>
      <c r="J39" s="673">
        <v>0</v>
      </c>
      <c r="K39" s="674"/>
      <c r="L39" s="675">
        <v>0</v>
      </c>
      <c r="M39" s="676"/>
      <c r="N39" s="111"/>
      <c r="O39" s="111"/>
      <c r="P39" s="661" t="s">
        <v>30</v>
      </c>
      <c r="Q39" s="662"/>
      <c r="R39" s="98"/>
      <c r="S39" s="98"/>
      <c r="T39" s="98"/>
      <c r="U39" s="665"/>
      <c r="V39" s="665"/>
      <c r="W39" s="672"/>
      <c r="X39" s="672"/>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c r="A40" s="71"/>
      <c r="B40" s="98"/>
      <c r="C40" s="652" t="s">
        <v>27</v>
      </c>
      <c r="D40" s="654"/>
      <c r="E40" s="661">
        <f>SUM(E36:F39)</f>
        <v>560</v>
      </c>
      <c r="F40" s="662"/>
      <c r="G40" s="663">
        <f>SUM(G36:H39)</f>
        <v>140</v>
      </c>
      <c r="H40" s="664"/>
      <c r="I40" s="112"/>
      <c r="J40" s="661">
        <f>SUM(J36:K39)</f>
        <v>80</v>
      </c>
      <c r="K40" s="662"/>
      <c r="L40" s="661">
        <f>SUM(L36:M39)</f>
        <v>20</v>
      </c>
      <c r="M40" s="662"/>
      <c r="N40" s="111"/>
      <c r="O40" s="111"/>
      <c r="P40" s="661">
        <f>SUM(P36:Q37)</f>
        <v>3</v>
      </c>
      <c r="Q40" s="662"/>
      <c r="R40" s="98"/>
      <c r="S40" s="98"/>
      <c r="T40" s="98"/>
      <c r="U40" s="665"/>
      <c r="V40" s="665"/>
      <c r="W40" s="672"/>
      <c r="X40" s="672"/>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c r="A42" s="71"/>
      <c r="B42" s="98"/>
      <c r="C42" s="99" t="s">
        <v>45</v>
      </c>
      <c r="D42" s="98"/>
      <c r="E42" s="98"/>
      <c r="F42" s="98"/>
      <c r="G42" s="98"/>
      <c r="H42" s="98"/>
      <c r="I42" s="106" t="s">
        <v>89</v>
      </c>
      <c r="J42" s="667" t="s">
        <v>90</v>
      </c>
      <c r="K42" s="668"/>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651" t="s">
        <v>42</v>
      </c>
      <c r="N44" s="651"/>
      <c r="O44" s="651"/>
      <c r="P44" s="651"/>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c r="A45" s="71"/>
      <c r="B45" s="98"/>
      <c r="C45" s="669">
        <f>IF($J$42="週",L40,J40)</f>
        <v>20</v>
      </c>
      <c r="D45" s="670"/>
      <c r="E45" s="670"/>
      <c r="F45" s="671"/>
      <c r="G45" s="100" t="s">
        <v>28</v>
      </c>
      <c r="H45" s="652">
        <f>IF($J$42="週",$AV$5,$AZ$5)</f>
        <v>40</v>
      </c>
      <c r="I45" s="653"/>
      <c r="J45" s="653"/>
      <c r="K45" s="654"/>
      <c r="L45" s="100" t="s">
        <v>29</v>
      </c>
      <c r="M45" s="655">
        <f>ROUNDDOWN(C45/H45,1)</f>
        <v>0.5</v>
      </c>
      <c r="N45" s="656"/>
      <c r="O45" s="656"/>
      <c r="P45" s="657"/>
      <c r="Q45" s="98"/>
      <c r="R45" s="98"/>
      <c r="S45" s="98"/>
      <c r="T45" s="98"/>
      <c r="U45" s="666"/>
      <c r="V45" s="666"/>
      <c r="W45" s="666"/>
      <c r="X45" s="666"/>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c r="A49" s="71"/>
      <c r="B49" s="98"/>
      <c r="C49" s="67" t="s">
        <v>43</v>
      </c>
      <c r="D49" s="67"/>
      <c r="E49" s="67"/>
      <c r="F49" s="67"/>
      <c r="G49" s="67"/>
      <c r="H49" s="98" t="s">
        <v>46</v>
      </c>
      <c r="I49" s="67"/>
      <c r="J49" s="67"/>
      <c r="K49" s="67"/>
      <c r="L49" s="67"/>
      <c r="M49" s="651" t="s">
        <v>27</v>
      </c>
      <c r="N49" s="651"/>
      <c r="O49" s="651"/>
      <c r="P49" s="651"/>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c r="A50" s="71"/>
      <c r="B50" s="98"/>
      <c r="C50" s="652">
        <f>P40</f>
        <v>3</v>
      </c>
      <c r="D50" s="653"/>
      <c r="E50" s="653"/>
      <c r="F50" s="654"/>
      <c r="G50" s="100" t="s">
        <v>81</v>
      </c>
      <c r="H50" s="655">
        <f>M45</f>
        <v>0.5</v>
      </c>
      <c r="I50" s="656"/>
      <c r="J50" s="656"/>
      <c r="K50" s="657"/>
      <c r="L50" s="100" t="s">
        <v>29</v>
      </c>
      <c r="M50" s="658">
        <f>ROUNDDOWN(C50+H50,1)</f>
        <v>3.5</v>
      </c>
      <c r="N50" s="659"/>
      <c r="O50" s="659"/>
      <c r="P50" s="660"/>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2" priority="4">
      <formula>INDIRECT(ADDRESS(ROW(),COLUMN()))=TRUNC(INDIRECT(ADDRESS(ROW(),COLUMN())))</formula>
    </cfRule>
  </conditionalFormatting>
  <conditionalFormatting sqref="E36:Q40">
    <cfRule type="expression" dxfId="1" priority="2">
      <formula>INDIRECT(ADDRESS(ROW(),COLUMN()))=TRUNC(INDIRECT(ADDRESS(ROW(),COLUMN())))</formula>
    </cfRule>
  </conditionalFormatting>
  <conditionalFormatting sqref="C45:F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election activeCell="B16" sqref="B16:O28"/>
    </sheetView>
  </sheetViews>
  <sheetFormatPr defaultRowHeight="18.75"/>
  <cols>
    <col min="1" max="2" width="9" style="10"/>
    <col min="3" max="3" width="44.25" style="10" customWidth="1"/>
    <col min="4" max="16384" width="9" style="10"/>
  </cols>
  <sheetData>
    <row r="1" spans="1:10">
      <c r="A1" s="10" t="s">
        <v>55</v>
      </c>
    </row>
    <row r="2" spans="1:10" s="11" customFormat="1" ht="20.25" customHeight="1">
      <c r="A2" s="12" t="s">
        <v>120</v>
      </c>
      <c r="B2" s="12"/>
      <c r="C2" s="13"/>
    </row>
    <row r="3" spans="1:10" s="11" customFormat="1" ht="20.25" customHeight="1">
      <c r="A3" s="13"/>
      <c r="B3" s="13"/>
      <c r="C3" s="13"/>
    </row>
    <row r="4" spans="1:10" s="11" customFormat="1" ht="20.25" customHeight="1">
      <c r="A4" s="27"/>
      <c r="B4" s="13" t="s">
        <v>85</v>
      </c>
      <c r="C4" s="13"/>
      <c r="E4" s="862" t="s">
        <v>87</v>
      </c>
      <c r="F4" s="862"/>
      <c r="G4" s="862"/>
      <c r="H4" s="862"/>
      <c r="I4" s="862"/>
      <c r="J4" s="862"/>
    </row>
    <row r="5" spans="1:10" s="11" customFormat="1" ht="20.25" customHeight="1">
      <c r="A5" s="28"/>
      <c r="B5" s="13" t="s">
        <v>86</v>
      </c>
      <c r="C5" s="13"/>
      <c r="E5" s="862"/>
      <c r="F5" s="862"/>
      <c r="G5" s="862"/>
      <c r="H5" s="862"/>
      <c r="I5" s="862"/>
      <c r="J5" s="862"/>
    </row>
    <row r="6" spans="1:10" s="11" customFormat="1" ht="20.25" customHeight="1">
      <c r="A6" s="26" t="s">
        <v>83</v>
      </c>
      <c r="B6" s="13"/>
      <c r="C6" s="13"/>
    </row>
    <row r="7" spans="1:10" s="11" customFormat="1" ht="20.25" customHeight="1">
      <c r="A7" s="26"/>
      <c r="B7" s="13"/>
      <c r="C7" s="13"/>
    </row>
    <row r="8" spans="1:10" s="11" customFormat="1" ht="20.25" customHeight="1">
      <c r="A8" s="13" t="s">
        <v>58</v>
      </c>
      <c r="B8" s="13"/>
      <c r="C8" s="13"/>
    </row>
    <row r="9" spans="1:10" s="11" customFormat="1" ht="20.25" customHeight="1">
      <c r="A9" s="26"/>
      <c r="B9" s="13"/>
      <c r="C9" s="13"/>
    </row>
    <row r="10" spans="1:10" s="11" customFormat="1" ht="20.25" customHeight="1">
      <c r="A10" s="13" t="s">
        <v>95</v>
      </c>
      <c r="B10" s="13"/>
      <c r="C10" s="13"/>
    </row>
    <row r="11" spans="1:10" s="11" customFormat="1" ht="20.25" customHeight="1">
      <c r="A11" s="13"/>
      <c r="B11" s="13"/>
      <c r="C11" s="13"/>
    </row>
    <row r="12" spans="1:10" s="11" customFormat="1" ht="20.25" customHeight="1">
      <c r="A12" s="152" t="s">
        <v>123</v>
      </c>
      <c r="B12" s="13"/>
      <c r="C12" s="13"/>
    </row>
    <row r="13" spans="1:10" s="11" customFormat="1" ht="20.25" customHeight="1">
      <c r="A13" s="13"/>
      <c r="B13" s="13"/>
      <c r="C13" s="13"/>
    </row>
    <row r="14" spans="1:10" s="11" customFormat="1" ht="20.25" customHeight="1">
      <c r="A14" s="13" t="s">
        <v>57</v>
      </c>
      <c r="B14" s="13"/>
      <c r="C14" s="13"/>
    </row>
    <row r="15" spans="1:10" s="11" customFormat="1" ht="20.25" customHeight="1">
      <c r="A15" s="13"/>
      <c r="B15" s="13"/>
      <c r="C15" s="13"/>
    </row>
    <row r="16" spans="1:10" s="11" customFormat="1" ht="20.25" customHeight="1">
      <c r="A16" s="153" t="s">
        <v>134</v>
      </c>
      <c r="B16" s="153"/>
      <c r="C16" s="153"/>
    </row>
    <row r="17" spans="1:3" s="11" customFormat="1" ht="20.25" customHeight="1">
      <c r="A17" s="153"/>
      <c r="B17" s="153"/>
      <c r="C17" s="153"/>
    </row>
    <row r="18" spans="1:3" s="11" customFormat="1" ht="20.25" customHeight="1">
      <c r="A18" s="152" t="s">
        <v>135</v>
      </c>
      <c r="B18" s="13"/>
      <c r="C18" s="13"/>
    </row>
    <row r="19" spans="1:3" s="11" customFormat="1" ht="20.25" customHeight="1">
      <c r="A19" s="13" t="s">
        <v>48</v>
      </c>
      <c r="B19" s="13"/>
      <c r="C19" s="13"/>
    </row>
    <row r="20" spans="1:3" s="11" customFormat="1" ht="20.25" customHeight="1">
      <c r="A20" s="13"/>
      <c r="B20" s="13"/>
      <c r="C20" s="13"/>
    </row>
    <row r="21" spans="1:3" s="11" customFormat="1" ht="20.25" customHeight="1">
      <c r="A21" s="13"/>
      <c r="B21" s="14" t="s">
        <v>26</v>
      </c>
      <c r="C21" s="14" t="s">
        <v>1</v>
      </c>
    </row>
    <row r="22" spans="1:3" s="11" customFormat="1" ht="20.25" customHeight="1">
      <c r="A22" s="13"/>
      <c r="B22" s="14">
        <v>1</v>
      </c>
      <c r="C22" s="15" t="s">
        <v>2</v>
      </c>
    </row>
    <row r="23" spans="1:3" s="11" customFormat="1" ht="20.25" customHeight="1">
      <c r="A23" s="13"/>
      <c r="B23" s="14">
        <v>2</v>
      </c>
      <c r="C23" s="15" t="s">
        <v>112</v>
      </c>
    </row>
    <row r="24" spans="1:3" s="11" customFormat="1" ht="20.25" customHeight="1">
      <c r="A24" s="13"/>
      <c r="B24" s="14">
        <v>3</v>
      </c>
      <c r="C24" s="15" t="s">
        <v>113</v>
      </c>
    </row>
    <row r="25" spans="1:3" s="11" customFormat="1" ht="20.25" customHeight="1">
      <c r="A25" s="13"/>
      <c r="B25" s="13"/>
      <c r="C25" s="13"/>
    </row>
    <row r="26" spans="1:3" s="11" customFormat="1" ht="20.25" customHeight="1">
      <c r="A26" s="13" t="s">
        <v>136</v>
      </c>
      <c r="B26" s="13"/>
      <c r="C26" s="13"/>
    </row>
    <row r="27" spans="1:3" s="11" customFormat="1" ht="20.25" customHeight="1">
      <c r="A27" s="13" t="s">
        <v>49</v>
      </c>
      <c r="B27" s="13"/>
      <c r="C27" s="13"/>
    </row>
    <row r="28" spans="1:3" s="11" customFormat="1" ht="20.25" customHeight="1">
      <c r="A28" s="13"/>
      <c r="B28" s="13"/>
      <c r="C28" s="13"/>
    </row>
    <row r="29" spans="1:3" s="11" customFormat="1" ht="20.25" customHeight="1">
      <c r="A29" s="13"/>
      <c r="B29" s="14" t="s">
        <v>7</v>
      </c>
      <c r="C29" s="14" t="s">
        <v>8</v>
      </c>
    </row>
    <row r="30" spans="1:3" s="11" customFormat="1" ht="20.25" customHeight="1">
      <c r="A30" s="13"/>
      <c r="B30" s="14" t="s">
        <v>3</v>
      </c>
      <c r="C30" s="15" t="s">
        <v>50</v>
      </c>
    </row>
    <row r="31" spans="1:3" s="11" customFormat="1" ht="20.25" customHeight="1">
      <c r="A31" s="13"/>
      <c r="B31" s="14" t="s">
        <v>4</v>
      </c>
      <c r="C31" s="15" t="s">
        <v>51</v>
      </c>
    </row>
    <row r="32" spans="1:3" s="11" customFormat="1" ht="20.25" customHeight="1">
      <c r="A32" s="13"/>
      <c r="B32" s="14" t="s">
        <v>5</v>
      </c>
      <c r="C32" s="15" t="s">
        <v>52</v>
      </c>
    </row>
    <row r="33" spans="1:55" s="11" customFormat="1" ht="20.25" customHeight="1">
      <c r="A33" s="13"/>
      <c r="B33" s="14" t="s">
        <v>6</v>
      </c>
      <c r="C33" s="15" t="s">
        <v>69</v>
      </c>
    </row>
    <row r="34" spans="1:55" s="11" customFormat="1" ht="20.25" customHeight="1">
      <c r="A34" s="13"/>
      <c r="B34" s="13"/>
      <c r="C34" s="13"/>
    </row>
    <row r="35" spans="1:55" s="11" customFormat="1" ht="20.25" customHeight="1">
      <c r="A35" s="13"/>
      <c r="B35" s="16" t="s">
        <v>9</v>
      </c>
      <c r="C35" s="13"/>
    </row>
    <row r="36" spans="1:55" s="11" customFormat="1" ht="20.25" customHeight="1">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52" t="s">
        <v>137</v>
      </c>
      <c r="B40" s="13"/>
      <c r="C40" s="13"/>
    </row>
    <row r="41" spans="1:55" s="11" customFormat="1" ht="20.25" customHeight="1">
      <c r="A41" s="13" t="s">
        <v>54</v>
      </c>
      <c r="B41" s="13"/>
      <c r="C41" s="13"/>
    </row>
    <row r="42" spans="1:55" s="11" customFormat="1" ht="20.25" customHeight="1">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138</v>
      </c>
      <c r="B44" s="13"/>
    </row>
    <row r="45" spans="1:55" s="11" customFormat="1" ht="20.25" customHeight="1"/>
    <row r="46" spans="1:55" s="11" customFormat="1" ht="20.25" customHeight="1">
      <c r="A46" s="13" t="s">
        <v>139</v>
      </c>
      <c r="B46" s="13"/>
      <c r="C46" s="13"/>
    </row>
    <row r="47" spans="1:55" s="11" customFormat="1" ht="20.25" customHeight="1">
      <c r="A47" s="30" t="s">
        <v>97</v>
      </c>
      <c r="B47" s="13"/>
      <c r="C47" s="13"/>
    </row>
    <row r="48" spans="1:55" s="11" customFormat="1" ht="20.25" customHeight="1"/>
    <row r="49" spans="1:55" s="11" customFormat="1" ht="20.25" customHeight="1">
      <c r="A49" s="13" t="s">
        <v>140</v>
      </c>
      <c r="B49" s="13"/>
      <c r="C49" s="13"/>
    </row>
    <row r="50" spans="1:55" s="11" customFormat="1" ht="20.25" customHeight="1">
      <c r="A50" s="13" t="s">
        <v>98</v>
      </c>
      <c r="B50" s="13"/>
      <c r="C50" s="13"/>
    </row>
    <row r="51" spans="1:55" s="11" customFormat="1" ht="20.25" customHeight="1">
      <c r="A51" s="13"/>
      <c r="B51" s="13"/>
      <c r="C51" s="13"/>
    </row>
    <row r="52" spans="1:55" s="11" customFormat="1" ht="20.25" customHeight="1">
      <c r="A52" s="13" t="s">
        <v>141</v>
      </c>
      <c r="B52" s="13"/>
      <c r="C52" s="13"/>
    </row>
    <row r="53" spans="1:55" s="11" customFormat="1" ht="20.25" customHeight="1">
      <c r="A53" s="13"/>
      <c r="B53" s="13"/>
      <c r="C53" s="13"/>
    </row>
    <row r="54" spans="1:55" s="11" customFormat="1" ht="20.25" customHeight="1">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143</v>
      </c>
      <c r="C58" s="25"/>
      <c r="D58" s="16"/>
      <c r="E58" s="16"/>
    </row>
    <row r="59" spans="1:55" s="11" customFormat="1" ht="20.25" customHeight="1">
      <c r="A59" s="84" t="s">
        <v>101</v>
      </c>
      <c r="B59" s="25"/>
      <c r="C59" s="25"/>
      <c r="D59" s="13"/>
      <c r="E59" s="13"/>
    </row>
    <row r="60" spans="1:55" s="11" customFormat="1" ht="20.25" customHeight="1">
      <c r="A60" s="83" t="s">
        <v>102</v>
      </c>
      <c r="B60" s="25"/>
      <c r="C60" s="25"/>
      <c r="D60" s="29"/>
      <c r="E60" s="29"/>
    </row>
    <row r="61" spans="1:55" s="11" customFormat="1" ht="20.25" customHeight="1">
      <c r="A61" s="84" t="s">
        <v>103</v>
      </c>
      <c r="B61" s="25"/>
      <c r="C61" s="25"/>
      <c r="D61" s="29"/>
      <c r="E61" s="29"/>
    </row>
    <row r="62" spans="1:55" s="11" customFormat="1" ht="20.25" customHeight="1">
      <c r="A62" s="83" t="s">
        <v>104</v>
      </c>
      <c r="B62" s="25"/>
      <c r="C62" s="25"/>
      <c r="D62" s="29"/>
      <c r="E62" s="29"/>
    </row>
    <row r="63" spans="1:55" s="11" customFormat="1" ht="20.25" customHeight="1">
      <c r="A63" s="84" t="s">
        <v>144</v>
      </c>
      <c r="B63" s="25"/>
      <c r="C63" s="25"/>
      <c r="D63" s="29"/>
      <c r="E63" s="29"/>
    </row>
    <row r="64" spans="1:55" s="11" customFormat="1" ht="20.25" customHeight="1">
      <c r="A64" s="84" t="s">
        <v>145</v>
      </c>
      <c r="B64" s="25"/>
      <c r="C64" s="25"/>
      <c r="D64" s="29"/>
      <c r="E64" s="29"/>
    </row>
    <row r="65" spans="1:5" s="11" customFormat="1" ht="20.25" customHeight="1">
      <c r="A65" s="84" t="s">
        <v>146</v>
      </c>
      <c r="B65" s="25"/>
      <c r="C65" s="25"/>
      <c r="D65" s="29"/>
      <c r="E65" s="29"/>
    </row>
    <row r="66" spans="1:5" s="11" customFormat="1" ht="20.25" customHeight="1">
      <c r="A66" s="25"/>
      <c r="B66" s="25"/>
      <c r="C66" s="25"/>
      <c r="D66" s="29"/>
      <c r="E66" s="29"/>
    </row>
    <row r="67" spans="1:5" s="11" customFormat="1" ht="20.25" customHeight="1">
      <c r="A67" s="25"/>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運営状況点検書</vt:lpstr>
      <vt:lpstr>非常災害対策計画</vt:lpstr>
      <vt:lpstr>居宅介護支援（１枚版）</vt:lpstr>
      <vt:lpstr>居宅介護支援（100名）</vt:lpstr>
      <vt:lpstr>プルダウン・リスト</vt:lpstr>
      <vt:lpstr>※特定事業所加算用記録</vt:lpstr>
      <vt:lpstr>【記載例】居宅介護支援</vt:lpstr>
      <vt:lpstr>記入方法</vt:lpstr>
      <vt:lpstr>【記載例】居宅介護支援!Print_Area</vt:lpstr>
      <vt:lpstr>※特定事業所加算用記録!Print_Area</vt:lpstr>
      <vt:lpstr>運営状況点検書!Print_Area</vt:lpstr>
      <vt:lpstr>記入方法!Print_Area</vt:lpstr>
      <vt:lpstr>'居宅介護支援（100名）'!Print_Area</vt:lpstr>
      <vt:lpstr>'居宅介護支援（１枚版）'!Print_Area</vt:lpstr>
      <vt:lpstr>非常災害対策計画!Print_Area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橋本 直弥</cp:lastModifiedBy>
  <cp:lastPrinted>2022-12-21T01:04:07Z</cp:lastPrinted>
  <dcterms:created xsi:type="dcterms:W3CDTF">2020-01-14T23:44:41Z</dcterms:created>
  <dcterms:modified xsi:type="dcterms:W3CDTF">2022-12-21T01:59:10Z</dcterms:modified>
</cp:coreProperties>
</file>