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6_理財Ｇ\13 地方公営企業決算状況調査\30年度\01 調査\06 その他\310111 経営比較分析表\02 対応\05 公表\02 対応\03 施行\02 公表依頼\12 秦野市×\"/>
    </mc:Choice>
  </mc:AlternateContent>
  <workbookProtection workbookAlgorithmName="SHA-512" workbookHashValue="Gmp5z1orI6JHl58qVfO/8TFgRovWhzq8ubgDwS+xLai2zP1qZKB7X3miyVTh3P1X7V3hHetXTGT0SnUHrSQnFQ==" workbookSaltValue="qNwrpN7Wuh2+2YHJhqe/Vg==" workbookSpinCount="100000" lockStructure="1"/>
  <bookViews>
    <workbookView xWindow="0" yWindow="0" windowWidth="15360" windowHeight="7632"/>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<sst xmlns="http://schemas.openxmlformats.org/spreadsheetml/2006/main" count="232" uniqueCount="120">
  <si>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</si>
  <si>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</si>
  <si>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</si>
  <si>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</si>
  <si>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</si>
  <si>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</si>
  <si>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</si>
  <si>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</si>
  <si>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</si>
  <si>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</si>
  <si>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</si>
  <si>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</si>
  <si>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</si>
  <si>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</si>
  <si>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</si>
  <si>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</si>
  <si>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</si>
  <si>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</si>
  <si>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</si>
  <si>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</si>
  <si>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</si>
  <si>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</si>
  <si>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</si>
  <si>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</si>
  <si>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</si>
  <si>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</si>
  <si>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</si>
  <si>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</si>
  <si>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</si>
  <si>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</si>
  <si>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</si>
  <si>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</si>
  <si>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</si>
  <si>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</si>
  <si>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</si>
  <si>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</si>
  <si>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</si>
  <si>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</si>
  <si>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</si>
  <si>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</si>
  <si>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</si>
  <si>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</si>
  <si>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</si>
  <si>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</si>
  <si>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</si>
  <si>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</si>
  <si>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</si>
  <si>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</si>
  <si>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</si>
  <si>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</si>
  <si>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</si>
  <si>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</si>
  <si>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</si>
  <si>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</si>
  <si>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</si>
  <si>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</si>
  <si>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</si>
  <si>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</si>
  <si>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</si>
  <si>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</si>
  <si>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</si>
  <si>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</si>
  <si>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</si>
  <si>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</si>
  <si>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</si>
  <si>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</si>
  <si>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</si>
  <si>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</si>
  <si>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</si>
  <si>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</si>
  <si>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</si>
  <si>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</si>
  <si>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</si>
  <si>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</si>
  <si>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</si>
  <si>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</si>
  <si>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</si>
  <si>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</si>
  <si>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</si>
  <si>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</si>
  <si>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</si>
  <si>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</si>
  <si>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</si>
  <si>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</si>
  <si>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</si>
  <si>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</si>
  <si>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</si>
  <si>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</si>
  <si>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</si>
  <si>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</si>
  <si>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</si>
  <si>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</si>
  <si>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</si>
  <si>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</si>
  <si>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</si>
  <si>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</si>
  <si>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</si>
  <si>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</si>
  <si>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</si>
  <si>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</si>
  <si>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</si>
  <si>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</si>
  <si>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</si>
  <si>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</si>
  <si>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</si>
  <si>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秦野市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</si>
  <si>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</si>
  <si>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</si>
  <si>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</si>
  <si>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</si>
  <si>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</si>
  <si>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</si>
  <si>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</si>
  <si>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</si>
  <si>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</si>
  <si>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</si>
  <si>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</si>
  <si>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有形固定資産減価償却率、管路経年化率が類似団体に比べ高い水準になっている一方、管路更新率が低くなっていることから、施設の老朽化が顕著であり、必要な更新が進んでいないことが分析されます。　
　そのため、緊急性、必要性などの観点から管路の更新を計画的に進めていくため、平成28年度に計画期間を10年間とする新たな水道施設整備計画を策定しました。
　この計画に基づき、基幹管路の耐震化を中心に、配水場や取水場の整備を着実に進めていきます。</t>
    <rPh sb="182" eb="184">
      <t>キカン</t>
    </rPh>
    <rPh sb="184" eb="186">
      <t>カンロ</t>
    </rPh>
    <phoneticPr fontId="4"/>
  </si>
  <si>
    <r>
      <t>　本市水道事業は、昭和40年代から50年代での小規模水道の統合等により、集中して整備した多くの配水施設や水道管などが更新時期を迎える中、耐震化を含め大規模地震に備えた水道施設の早急かつ計画的な整備が急務となっています。
　厳しい経営状況が続きますが、平成27年度に水道施設整備計画とその財源を裏付ける財政計画を見直し、水道料金のあり方を検討した結果、平成28年度から料金を約15</t>
    </r>
    <r>
      <rPr>
        <sz val="11"/>
        <rFont val="ＭＳ ゴシック"/>
        <family val="3"/>
        <charset val="128"/>
      </rPr>
      <t>％</t>
    </r>
    <r>
      <rPr>
        <sz val="11"/>
        <color theme="1"/>
        <rFont val="ＭＳ ゴシック"/>
        <family val="3"/>
        <charset val="128"/>
      </rPr>
      <t>引き上げました。
　いまだ近隣事業体と比較しても水道料金が低い状況ではありますが、引き続き、水道事業の啓発に取り組み、水道水の利用促進を図るとともに、社会経済情勢の動きにも注視しつつ、事業経営について、一層の工夫・努力に努めていきます。</t>
    </r>
    <rPh sb="66" eb="67">
      <t>ナカ</t>
    </rPh>
    <rPh sb="209" eb="211">
      <t>ヒカク</t>
    </rPh>
    <rPh sb="236" eb="238">
      <t>スイドウ</t>
    </rPh>
    <rPh sb="238" eb="240">
      <t>ジギョウ</t>
    </rPh>
    <rPh sb="241" eb="243">
      <t>ケイハツ</t>
    </rPh>
    <rPh sb="244" eb="245">
      <t>ト</t>
    </rPh>
    <rPh sb="246" eb="247">
      <t>ク</t>
    </rPh>
    <rPh sb="253" eb="255">
      <t>リヨウ</t>
    </rPh>
    <rPh sb="255" eb="257">
      <t>ソクシン</t>
    </rPh>
    <rPh sb="258" eb="259">
      <t>ハカ</t>
    </rPh>
    <phoneticPr fontId="16"/>
  </si>
  <si>
    <t>　昨年度に引き続き、累積欠損金比率０％、流動比率100％以上を維持するとともに、平成28年度に平均約15％増の水道料金改定を行ったことから、経常収支比率及び料金回収率が100％を超え、類似団体と同程度の水準となりました。
　しかし、依然として、企業債残高対給水収益比率は類似団体よりも高い水準となっているため、財政計画において企業債借入額に上限を設けることで、企業債残高の削減に取り組んでいます。
　今後も施設の更新を計画的に行いながら、経費の節減と収入の確保に取り組み、経営基盤の更なる安定化を図っていきます。</t>
    <rPh sb="76" eb="77">
      <t>オヨ</t>
    </rPh>
    <rPh sb="78" eb="80">
      <t>リョウキン</t>
    </rPh>
    <rPh sb="80" eb="82">
      <t>カイシュウ</t>
    </rPh>
    <rPh sb="82" eb="83">
      <t>リツ</t>
    </rPh>
    <rPh sb="92" eb="94">
      <t>ルイジ</t>
    </rPh>
    <rPh sb="94" eb="96">
      <t>ダンタイ</t>
    </rPh>
    <rPh sb="97" eb="100">
      <t>ドウテイド</t>
    </rPh>
    <rPh sb="101" eb="103">
      <t>スイジュン</t>
    </rPh>
    <rPh sb="155" eb="157">
      <t>ザイセイ</t>
    </rPh>
    <rPh sb="157" eb="159">
      <t>ケイカク</t>
    </rPh>
    <rPh sb="163" eb="165">
      <t>キギョウ</t>
    </rPh>
    <rPh sb="165" eb="166">
      <t>サイ</t>
    </rPh>
    <rPh sb="166" eb="168">
      <t>カリイレ</t>
    </rPh>
    <rPh sb="168" eb="169">
      <t>ガク</t>
    </rPh>
    <rPh sb="170" eb="172">
      <t>ジョウゲン</t>
    </rPh>
    <rPh sb="173" eb="174">
      <t>モウ</t>
    </rPh>
    <rPh sb="180" eb="182">
      <t>キギョウ</t>
    </rPh>
    <rPh sb="182" eb="183">
      <t>サイ</t>
    </rPh>
    <rPh sb="183" eb="185">
      <t>ザンダカ</t>
    </rPh>
    <rPh sb="186" eb="188">
      <t>サクゲン</t>
    </rPh>
    <rPh sb="189" eb="190">
      <t>ト</t>
    </rPh>
    <rPh sb="191" eb="192">
      <t>ク</t>
    </rPh>
    <rPh sb="200" eb="202">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</si>
</sst>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0.71</c:v>
                </c:pt>
                <c:pt idx="1">
                  <c:v>0.48</c:v>
                </c:pt>
                <c:pt idx="2">
                  <c:v>0.39</c:v>
                </c:pt>
                <c:pt idx="3">
                  <c:v>0.36</c:v>
                </c:pt>
                <c:pt idx="4">
                  <c:v>0.32</c:v>
                </c:pt>
              </c:numCache>
            </c:numRef>
          </c:val>
          <c:extLst xmlns:c16r2="http://schemas.microsoft.com/office/drawing/2015/06/chart">
            <c:ext xmlns:c16="http://schemas.microsoft.com/office/drawing/2014/chart" uri="{C3380CC4-5D6E-409C-BE32-E72D297353CC}">
              <c16:uniqueId val="{00000000-A29E-4B4C-AE4C-C69621C76DE7}"/>
            </c:ext>
          </c:extLst>
        </c:ser>
        <c:dLbls>
          <c:showLegendKey val="0"/>
          <c:showVal val="0"/>
          <c:showCatName val="0"/>
          <c:showSerName val="0"/>
          <c:showPercent val="0"/>
          <c:showBubbleSize val="0"/>
        </c:dLbls>
        <c:gapWidth val="150"/>
        <c:axId val="557172672"/>
        <c:axId val="557169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0.72</c:v>
                </c:pt>
                <c:pt idx="2">
                  <c:v>0.67</c:v>
                </c:pt>
                <c:pt idx="3">
                  <c:v>0.67</c:v>
                </c:pt>
                <c:pt idx="4">
                  <c:v>0.65</c:v>
                </c:pt>
              </c:numCache>
            </c:numRef>
          </c:val>
          <c:smooth val="0"/>
          <c:extLst xmlns:c16r2="http://schemas.microsoft.com/office/drawing/2015/06/chart">
            <c:ext xmlns:c16="http://schemas.microsoft.com/office/drawing/2014/chart" uri="{C3380CC4-5D6E-409C-BE32-E72D297353CC}">
              <c16:uniqueId val="{00000001-A29E-4B4C-AE4C-C69621C76DE7}"/>
            </c:ext>
          </c:extLst>
        </c:ser>
        <c:dLbls>
          <c:showLegendKey val="0"/>
          <c:showVal val="0"/>
          <c:showCatName val="0"/>
          <c:showSerName val="0"/>
          <c:showPercent val="0"/>
          <c:showBubbleSize val="0"/>
        </c:dLbls>
        <c:marker val="1"/>
        <c:smooth val="0"/>
        <c:axId val="557172672"/>
        <c:axId val="557169536"/>
      </c:lineChart>
      <c:dateAx>
        <c:axId val="557172672"/>
        <c:scaling>
          <c:orientation val="minMax"/>
        </c:scaling>
        <c:delete val="1"/>
        <c:axPos val="b"/>
        <c:numFmt formatCode="ge" sourceLinked="1"/>
        <c:majorTickMark val="none"/>
        <c:minorTickMark val="none"/>
        <c:tickLblPos val="none"/>
        <c:crossAx val="557169536"/>
        <c:crosses val="autoZero"/>
        <c:auto val="1"/>
        <c:lblOffset val="100"/>
        <c:baseTimeUnit val="years"/>
      </c:dateAx>
      <c:valAx>
        <c:axId val="55716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717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59</c:v>
                </c:pt>
                <c:pt idx="1">
                  <c:v>57.37</c:v>
                </c:pt>
                <c:pt idx="2">
                  <c:v>56.83</c:v>
                </c:pt>
                <c:pt idx="3">
                  <c:v>56.5</c:v>
                </c:pt>
                <c:pt idx="4">
                  <c:v>56.46</c:v>
                </c:pt>
              </c:numCache>
            </c:numRef>
          </c:val>
          <c:extLst xmlns:c16r2="http://schemas.microsoft.com/office/drawing/2015/06/chart">
            <c:ext xmlns:c16="http://schemas.microsoft.com/office/drawing/2014/chart" uri="{C3380CC4-5D6E-409C-BE32-E72D297353CC}">
              <c16:uniqueId val="{00000000-5EE4-4FB8-A690-8F07BEF199EF}"/>
            </c:ext>
          </c:extLst>
        </c:ser>
        <c:dLbls>
          <c:showLegendKey val="0"/>
          <c:showVal val="0"/>
          <c:showCatName val="0"/>
          <c:showSerName val="0"/>
          <c:showPercent val="0"/>
          <c:showBubbleSize val="0"/>
        </c:dLbls>
        <c:gapWidth val="150"/>
        <c:axId val="564922776"/>
        <c:axId val="564919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62.15</c:v>
                </c:pt>
                <c:pt idx="1">
                  <c:v>61.61</c:v>
                </c:pt>
                <c:pt idx="2">
                  <c:v>62.34</c:v>
                </c:pt>
                <c:pt idx="3">
                  <c:v>62.46</c:v>
                </c:pt>
                <c:pt idx="4">
                  <c:v>62.88</c:v>
                </c:pt>
              </c:numCache>
            </c:numRef>
          </c:val>
          <c:smooth val="0"/>
          <c:extLst xmlns:c16r2="http://schemas.microsoft.com/office/drawing/2015/06/chart">
            <c:ext xmlns:c16="http://schemas.microsoft.com/office/drawing/2014/chart" uri="{C3380CC4-5D6E-409C-BE32-E72D297353CC}">
              <c16:uniqueId val="{00000001-5EE4-4FB8-A690-8F07BEF199EF}"/>
            </c:ext>
          </c:extLst>
        </c:ser>
        <c:dLbls>
          <c:showLegendKey val="0"/>
          <c:showVal val="0"/>
          <c:showCatName val="0"/>
          <c:showSerName val="0"/>
          <c:showPercent val="0"/>
          <c:showBubbleSize val="0"/>
        </c:dLbls>
        <c:marker val="1"/>
        <c:smooth val="0"/>
        <c:axId val="564922776"/>
        <c:axId val="564919248"/>
      </c:lineChart>
      <c:dateAx>
        <c:axId val="564922776"/>
        <c:scaling>
          <c:orientation val="minMax"/>
        </c:scaling>
        <c:delete val="1"/>
        <c:axPos val="b"/>
        <c:numFmt formatCode="ge" sourceLinked="1"/>
        <c:majorTickMark val="none"/>
        <c:minorTickMark val="none"/>
        <c:tickLblPos val="none"/>
        <c:crossAx val="564919248"/>
        <c:crosses val="autoZero"/>
        <c:auto val="1"/>
        <c:lblOffset val="100"/>
        <c:baseTimeUnit val="years"/>
      </c:dateAx>
      <c:valAx>
        <c:axId val="56491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4922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93.61</c:v>
                </c:pt>
                <c:pt idx="1">
                  <c:v>93.55</c:v>
                </c:pt>
                <c:pt idx="2">
                  <c:v>93.65</c:v>
                </c:pt>
                <c:pt idx="3">
                  <c:v>93.63</c:v>
                </c:pt>
                <c:pt idx="4">
                  <c:v>93.64</c:v>
                </c:pt>
              </c:numCache>
            </c:numRef>
          </c:val>
          <c:extLst xmlns:c16r2="http://schemas.microsoft.com/office/drawing/2015/06/chart">
            <c:ext xmlns:c16="http://schemas.microsoft.com/office/drawing/2014/chart" uri="{C3380CC4-5D6E-409C-BE32-E72D297353CC}">
              <c16:uniqueId val="{00000000-9D75-4420-B037-8B0A2E24FE90}"/>
            </c:ext>
          </c:extLst>
        </c:ser>
        <c:dLbls>
          <c:showLegendKey val="0"/>
          <c:showVal val="0"/>
          <c:showCatName val="0"/>
          <c:showSerName val="0"/>
          <c:showPercent val="0"/>
          <c:showBubbleSize val="0"/>
        </c:dLbls>
        <c:gapWidth val="150"/>
        <c:axId val="564920032"/>
        <c:axId val="564919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90.64</c:v>
                </c:pt>
                <c:pt idx="1">
                  <c:v>90.23</c:v>
                </c:pt>
                <c:pt idx="2">
                  <c:v>90.15</c:v>
                </c:pt>
                <c:pt idx="3">
                  <c:v>90.62</c:v>
                </c:pt>
                <c:pt idx="4">
                  <c:v>90.13</c:v>
                </c:pt>
              </c:numCache>
            </c:numRef>
          </c:val>
          <c:smooth val="0"/>
          <c:extLst xmlns:c16r2="http://schemas.microsoft.com/office/drawing/2015/06/chart">
            <c:ext xmlns:c16="http://schemas.microsoft.com/office/drawing/2014/chart" uri="{C3380CC4-5D6E-409C-BE32-E72D297353CC}">
              <c16:uniqueId val="{00000001-9D75-4420-B037-8B0A2E24FE90}"/>
            </c:ext>
          </c:extLst>
        </c:ser>
        <c:dLbls>
          <c:showLegendKey val="0"/>
          <c:showVal val="0"/>
          <c:showCatName val="0"/>
          <c:showSerName val="0"/>
          <c:showPercent val="0"/>
          <c:showBubbleSize val="0"/>
        </c:dLbls>
        <c:marker val="1"/>
        <c:smooth val="0"/>
        <c:axId val="564920032"/>
        <c:axId val="564919640"/>
      </c:lineChart>
      <c:dateAx>
        <c:axId val="564920032"/>
        <c:scaling>
          <c:orientation val="minMax"/>
        </c:scaling>
        <c:delete val="1"/>
        <c:axPos val="b"/>
        <c:numFmt formatCode="ge" sourceLinked="1"/>
        <c:majorTickMark val="none"/>
        <c:minorTickMark val="none"/>
        <c:tickLblPos val="none"/>
        <c:crossAx val="564919640"/>
        <c:crosses val="autoZero"/>
        <c:auto val="1"/>
        <c:lblOffset val="100"/>
        <c:baseTimeUnit val="years"/>
      </c:dateAx>
      <c:valAx>
        <c:axId val="564919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492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102.5</c:v>
                </c:pt>
                <c:pt idx="1">
                  <c:v>100.27</c:v>
                </c:pt>
                <c:pt idx="2">
                  <c:v>99.31</c:v>
                </c:pt>
                <c:pt idx="3">
                  <c:v>115.82</c:v>
                </c:pt>
                <c:pt idx="4">
                  <c:v>114.73</c:v>
                </c:pt>
              </c:numCache>
            </c:numRef>
          </c:val>
          <c:extLst xmlns:c16r2="http://schemas.microsoft.com/office/drawing/2015/06/chart">
            <c:ext xmlns:c16="http://schemas.microsoft.com/office/drawing/2014/chart" uri="{C3380CC4-5D6E-409C-BE32-E72D297353CC}">
              <c16:uniqueId val="{00000000-F08B-494F-9583-500AFDAFB573}"/>
            </c:ext>
          </c:extLst>
        </c:ser>
        <c:dLbls>
          <c:showLegendKey val="0"/>
          <c:showVal val="0"/>
          <c:showCatName val="0"/>
          <c:showSerName val="0"/>
          <c:showPercent val="0"/>
          <c:showBubbleSize val="0"/>
        </c:dLbls>
        <c:gapWidth val="150"/>
        <c:axId val="557173848"/>
        <c:axId val="557170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c:v>
                </c:pt>
                <c:pt idx="1">
                  <c:v>114.43</c:v>
                </c:pt>
                <c:pt idx="2">
                  <c:v>114.08</c:v>
                </c:pt>
                <c:pt idx="3">
                  <c:v>115.36</c:v>
                </c:pt>
                <c:pt idx="4">
                  <c:v>113.95</c:v>
                </c:pt>
              </c:numCache>
            </c:numRef>
          </c:val>
          <c:smooth val="0"/>
          <c:extLst xmlns:c16r2="http://schemas.microsoft.com/office/drawing/2015/06/chart">
            <c:ext xmlns:c16="http://schemas.microsoft.com/office/drawing/2014/chart" uri="{C3380CC4-5D6E-409C-BE32-E72D297353CC}">
              <c16:uniqueId val="{00000001-F08B-494F-9583-500AFDAFB573}"/>
            </c:ext>
          </c:extLst>
        </c:ser>
        <c:dLbls>
          <c:showLegendKey val="0"/>
          <c:showVal val="0"/>
          <c:showCatName val="0"/>
          <c:showSerName val="0"/>
          <c:showPercent val="0"/>
          <c:showBubbleSize val="0"/>
        </c:dLbls>
        <c:marker val="1"/>
        <c:smooth val="0"/>
        <c:axId val="557173848"/>
        <c:axId val="557170320"/>
      </c:lineChart>
      <c:dateAx>
        <c:axId val="557173848"/>
        <c:scaling>
          <c:orientation val="minMax"/>
        </c:scaling>
        <c:delete val="1"/>
        <c:axPos val="b"/>
        <c:numFmt formatCode="ge" sourceLinked="1"/>
        <c:majorTickMark val="none"/>
        <c:minorTickMark val="none"/>
        <c:tickLblPos val="none"/>
        <c:crossAx val="557170320"/>
        <c:crosses val="autoZero"/>
        <c:auto val="1"/>
        <c:lblOffset val="100"/>
        <c:baseTimeUnit val="years"/>
      </c:dateAx>
      <c:valAx>
        <c:axId val="557170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57173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37.51</c:v>
                </c:pt>
                <c:pt idx="1">
                  <c:v>50.7</c:v>
                </c:pt>
                <c:pt idx="2">
                  <c:v>51.87</c:v>
                </c:pt>
                <c:pt idx="3">
                  <c:v>53.39</c:v>
                </c:pt>
                <c:pt idx="4">
                  <c:v>54.45</c:v>
                </c:pt>
              </c:numCache>
            </c:numRef>
          </c:val>
          <c:extLst xmlns:c16r2="http://schemas.microsoft.com/office/drawing/2015/06/chart">
            <c:ext xmlns:c16="http://schemas.microsoft.com/office/drawing/2014/chart" uri="{C3380CC4-5D6E-409C-BE32-E72D297353CC}">
              <c16:uniqueId val="{00000000-F9E2-4DAD-A2ED-8F27D64994E4}"/>
            </c:ext>
          </c:extLst>
        </c:ser>
        <c:dLbls>
          <c:showLegendKey val="0"/>
          <c:showVal val="0"/>
          <c:showCatName val="0"/>
          <c:showSerName val="0"/>
          <c:showPercent val="0"/>
          <c:showBubbleSize val="0"/>
        </c:dLbls>
        <c:gapWidth val="150"/>
        <c:axId val="557167184"/>
        <c:axId val="394220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43.24</c:v>
                </c:pt>
                <c:pt idx="1">
                  <c:v>46.36</c:v>
                </c:pt>
                <c:pt idx="2">
                  <c:v>47.37</c:v>
                </c:pt>
                <c:pt idx="3">
                  <c:v>48.01</c:v>
                </c:pt>
                <c:pt idx="4">
                  <c:v>48.01</c:v>
                </c:pt>
              </c:numCache>
            </c:numRef>
          </c:val>
          <c:smooth val="0"/>
          <c:extLst xmlns:c16r2="http://schemas.microsoft.com/office/drawing/2015/06/chart">
            <c:ext xmlns:c16="http://schemas.microsoft.com/office/drawing/2014/chart" uri="{C3380CC4-5D6E-409C-BE32-E72D297353CC}">
              <c16:uniqueId val="{00000001-F9E2-4DAD-A2ED-8F27D64994E4}"/>
            </c:ext>
          </c:extLst>
        </c:ser>
        <c:dLbls>
          <c:showLegendKey val="0"/>
          <c:showVal val="0"/>
          <c:showCatName val="0"/>
          <c:showSerName val="0"/>
          <c:showPercent val="0"/>
          <c:showBubbleSize val="0"/>
        </c:dLbls>
        <c:marker val="1"/>
        <c:smooth val="0"/>
        <c:axId val="557167184"/>
        <c:axId val="394220856"/>
      </c:lineChart>
      <c:dateAx>
        <c:axId val="557167184"/>
        <c:scaling>
          <c:orientation val="minMax"/>
        </c:scaling>
        <c:delete val="1"/>
        <c:axPos val="b"/>
        <c:numFmt formatCode="ge" sourceLinked="1"/>
        <c:majorTickMark val="none"/>
        <c:minorTickMark val="none"/>
        <c:tickLblPos val="none"/>
        <c:crossAx val="394220856"/>
        <c:crosses val="autoZero"/>
        <c:auto val="1"/>
        <c:lblOffset val="100"/>
        <c:baseTimeUnit val="years"/>
      </c:dateAx>
      <c:valAx>
        <c:axId val="394220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716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12.95</c:v>
                </c:pt>
                <c:pt idx="1">
                  <c:v>15.21</c:v>
                </c:pt>
                <c:pt idx="2">
                  <c:v>16.54</c:v>
                </c:pt>
                <c:pt idx="3">
                  <c:v>17.28</c:v>
                </c:pt>
                <c:pt idx="4">
                  <c:v>18.899999999999999</c:v>
                </c:pt>
              </c:numCache>
            </c:numRef>
          </c:val>
          <c:extLst xmlns:c16r2="http://schemas.microsoft.com/office/drawing/2015/06/chart">
            <c:ext xmlns:c16="http://schemas.microsoft.com/office/drawing/2014/chart" uri="{C3380CC4-5D6E-409C-BE32-E72D297353CC}">
              <c16:uniqueId val="{00000000-FBCB-4A45-B0A2-CB9BFDBEB506}"/>
            </c:ext>
          </c:extLst>
        </c:ser>
        <c:dLbls>
          <c:showLegendKey val="0"/>
          <c:showVal val="0"/>
          <c:showCatName val="0"/>
          <c:showSerName val="0"/>
          <c:showPercent val="0"/>
          <c:showBubbleSize val="0"/>
        </c:dLbls>
        <c:gapWidth val="150"/>
        <c:axId val="560818416"/>
        <c:axId val="560813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12.21</c:v>
                </c:pt>
                <c:pt idx="1">
                  <c:v>13.57</c:v>
                </c:pt>
                <c:pt idx="2">
                  <c:v>14.27</c:v>
                </c:pt>
                <c:pt idx="3">
                  <c:v>16.170000000000002</c:v>
                </c:pt>
                <c:pt idx="4">
                  <c:v>16.600000000000001</c:v>
                </c:pt>
              </c:numCache>
            </c:numRef>
          </c:val>
          <c:smooth val="0"/>
          <c:extLst xmlns:c16r2="http://schemas.microsoft.com/office/drawing/2015/06/chart">
            <c:ext xmlns:c16="http://schemas.microsoft.com/office/drawing/2014/chart" uri="{C3380CC4-5D6E-409C-BE32-E72D297353CC}">
              <c16:uniqueId val="{00000001-FBCB-4A45-B0A2-CB9BFDBEB506}"/>
            </c:ext>
          </c:extLst>
        </c:ser>
        <c:dLbls>
          <c:showLegendKey val="0"/>
          <c:showVal val="0"/>
          <c:showCatName val="0"/>
          <c:showSerName val="0"/>
          <c:showPercent val="0"/>
          <c:showBubbleSize val="0"/>
        </c:dLbls>
        <c:marker val="1"/>
        <c:smooth val="0"/>
        <c:axId val="560818416"/>
        <c:axId val="560813320"/>
      </c:lineChart>
      <c:dateAx>
        <c:axId val="560818416"/>
        <c:scaling>
          <c:orientation val="minMax"/>
        </c:scaling>
        <c:delete val="1"/>
        <c:axPos val="b"/>
        <c:numFmt formatCode="ge" sourceLinked="1"/>
        <c:majorTickMark val="none"/>
        <c:minorTickMark val="none"/>
        <c:tickLblPos val="none"/>
        <c:crossAx val="560813320"/>
        <c:crosses val="autoZero"/>
        <c:auto val="1"/>
        <c:lblOffset val="100"/>
        <c:baseTimeUnit val="years"/>
      </c:dateAx>
      <c:valAx>
        <c:axId val="560813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081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88D-4D6E-998E-100650301DEF}"/>
            </c:ext>
          </c:extLst>
        </c:ser>
        <c:dLbls>
          <c:showLegendKey val="0"/>
          <c:showVal val="0"/>
          <c:showCatName val="0"/>
          <c:showSerName val="0"/>
          <c:showPercent val="0"/>
          <c:showBubbleSize val="0"/>
        </c:dLbls>
        <c:gapWidth val="150"/>
        <c:axId val="560818024"/>
        <c:axId val="560816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3.47</c:v>
                </c:pt>
                <c:pt idx="1">
                  <c:v>0.13</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E88D-4D6E-998E-100650301DEF}"/>
            </c:ext>
          </c:extLst>
        </c:ser>
        <c:dLbls>
          <c:showLegendKey val="0"/>
          <c:showVal val="0"/>
          <c:showCatName val="0"/>
          <c:showSerName val="0"/>
          <c:showPercent val="0"/>
          <c:showBubbleSize val="0"/>
        </c:dLbls>
        <c:marker val="1"/>
        <c:smooth val="0"/>
        <c:axId val="560818024"/>
        <c:axId val="560816848"/>
      </c:lineChart>
      <c:dateAx>
        <c:axId val="560818024"/>
        <c:scaling>
          <c:orientation val="minMax"/>
        </c:scaling>
        <c:delete val="1"/>
        <c:axPos val="b"/>
        <c:numFmt formatCode="ge" sourceLinked="1"/>
        <c:majorTickMark val="none"/>
        <c:minorTickMark val="none"/>
        <c:tickLblPos val="none"/>
        <c:crossAx val="560816848"/>
        <c:crosses val="autoZero"/>
        <c:auto val="1"/>
        <c:lblOffset val="100"/>
        <c:baseTimeUnit val="years"/>
      </c:dateAx>
      <c:valAx>
        <c:axId val="560816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60818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570.9</c:v>
                </c:pt>
                <c:pt idx="1">
                  <c:v>197.39</c:v>
                </c:pt>
                <c:pt idx="2">
                  <c:v>240.29</c:v>
                </c:pt>
                <c:pt idx="3">
                  <c:v>275.14</c:v>
                </c:pt>
                <c:pt idx="4">
                  <c:v>268.66000000000003</c:v>
                </c:pt>
              </c:numCache>
            </c:numRef>
          </c:val>
          <c:extLst xmlns:c16r2="http://schemas.microsoft.com/office/drawing/2015/06/chart">
            <c:ext xmlns:c16="http://schemas.microsoft.com/office/drawing/2014/chart" uri="{C3380CC4-5D6E-409C-BE32-E72D297353CC}">
              <c16:uniqueId val="{00000000-370C-488B-9069-2177C3EC859E}"/>
            </c:ext>
          </c:extLst>
        </c:ser>
        <c:dLbls>
          <c:showLegendKey val="0"/>
          <c:showVal val="0"/>
          <c:showCatName val="0"/>
          <c:showSerName val="0"/>
          <c:showPercent val="0"/>
          <c:showBubbleSize val="0"/>
        </c:dLbls>
        <c:gapWidth val="150"/>
        <c:axId val="560811752"/>
        <c:axId val="560814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628.34</c:v>
                </c:pt>
                <c:pt idx="1">
                  <c:v>289.8</c:v>
                </c:pt>
                <c:pt idx="2">
                  <c:v>299.44</c:v>
                </c:pt>
                <c:pt idx="3">
                  <c:v>311.99</c:v>
                </c:pt>
                <c:pt idx="4">
                  <c:v>307.83</c:v>
                </c:pt>
              </c:numCache>
            </c:numRef>
          </c:val>
          <c:smooth val="0"/>
          <c:extLst xmlns:c16r2="http://schemas.microsoft.com/office/drawing/2015/06/chart">
            <c:ext xmlns:c16="http://schemas.microsoft.com/office/drawing/2014/chart" uri="{C3380CC4-5D6E-409C-BE32-E72D297353CC}">
              <c16:uniqueId val="{00000001-370C-488B-9069-2177C3EC859E}"/>
            </c:ext>
          </c:extLst>
        </c:ser>
        <c:dLbls>
          <c:showLegendKey val="0"/>
          <c:showVal val="0"/>
          <c:showCatName val="0"/>
          <c:showSerName val="0"/>
          <c:showPercent val="0"/>
          <c:showBubbleSize val="0"/>
        </c:dLbls>
        <c:marker val="1"/>
        <c:smooth val="0"/>
        <c:axId val="560811752"/>
        <c:axId val="560814496"/>
      </c:lineChart>
      <c:dateAx>
        <c:axId val="560811752"/>
        <c:scaling>
          <c:orientation val="minMax"/>
        </c:scaling>
        <c:delete val="1"/>
        <c:axPos val="b"/>
        <c:numFmt formatCode="ge" sourceLinked="1"/>
        <c:majorTickMark val="none"/>
        <c:minorTickMark val="none"/>
        <c:tickLblPos val="none"/>
        <c:crossAx val="560814496"/>
        <c:crosses val="autoZero"/>
        <c:auto val="1"/>
        <c:lblOffset val="100"/>
        <c:baseTimeUnit val="years"/>
      </c:dateAx>
      <c:valAx>
        <c:axId val="560814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60811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379.23</c:v>
                </c:pt>
                <c:pt idx="1">
                  <c:v>385.71</c:v>
                </c:pt>
                <c:pt idx="2">
                  <c:v>383.65</c:v>
                </c:pt>
                <c:pt idx="3">
                  <c:v>337</c:v>
                </c:pt>
                <c:pt idx="4">
                  <c:v>328.46</c:v>
                </c:pt>
              </c:numCache>
            </c:numRef>
          </c:val>
          <c:extLst xmlns:c16r2="http://schemas.microsoft.com/office/drawing/2015/06/chart">
            <c:ext xmlns:c16="http://schemas.microsoft.com/office/drawing/2014/chart" uri="{C3380CC4-5D6E-409C-BE32-E72D297353CC}">
              <c16:uniqueId val="{00000000-8DD3-45A1-8F32-48485DB5EBB5}"/>
            </c:ext>
          </c:extLst>
        </c:ser>
        <c:dLbls>
          <c:showLegendKey val="0"/>
          <c:showVal val="0"/>
          <c:showCatName val="0"/>
          <c:showSerName val="0"/>
          <c:showPercent val="0"/>
          <c:showBubbleSize val="0"/>
        </c:dLbls>
        <c:gapWidth val="150"/>
        <c:axId val="560813712"/>
        <c:axId val="560812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297.13</c:v>
                </c:pt>
                <c:pt idx="1">
                  <c:v>301.99</c:v>
                </c:pt>
                <c:pt idx="2">
                  <c:v>298.08999999999997</c:v>
                </c:pt>
                <c:pt idx="3">
                  <c:v>291.77999999999997</c:v>
                </c:pt>
                <c:pt idx="4">
                  <c:v>295.44</c:v>
                </c:pt>
              </c:numCache>
            </c:numRef>
          </c:val>
          <c:smooth val="0"/>
          <c:extLst xmlns:c16r2="http://schemas.microsoft.com/office/drawing/2015/06/chart">
            <c:ext xmlns:c16="http://schemas.microsoft.com/office/drawing/2014/chart" uri="{C3380CC4-5D6E-409C-BE32-E72D297353CC}">
              <c16:uniqueId val="{00000001-8DD3-45A1-8F32-48485DB5EBB5}"/>
            </c:ext>
          </c:extLst>
        </c:ser>
        <c:dLbls>
          <c:showLegendKey val="0"/>
          <c:showVal val="0"/>
          <c:showCatName val="0"/>
          <c:showSerName val="0"/>
          <c:showPercent val="0"/>
          <c:showBubbleSize val="0"/>
        </c:dLbls>
        <c:marker val="1"/>
        <c:smooth val="0"/>
        <c:axId val="560813712"/>
        <c:axId val="560812536"/>
      </c:lineChart>
      <c:dateAx>
        <c:axId val="560813712"/>
        <c:scaling>
          <c:orientation val="minMax"/>
        </c:scaling>
        <c:delete val="1"/>
        <c:axPos val="b"/>
        <c:numFmt formatCode="ge" sourceLinked="1"/>
        <c:majorTickMark val="none"/>
        <c:minorTickMark val="none"/>
        <c:tickLblPos val="none"/>
        <c:crossAx val="560812536"/>
        <c:crosses val="autoZero"/>
        <c:auto val="1"/>
        <c:lblOffset val="100"/>
        <c:baseTimeUnit val="years"/>
      </c:dateAx>
      <c:valAx>
        <c:axId val="560812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6081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90.52</c:v>
                </c:pt>
                <c:pt idx="1">
                  <c:v>87.96</c:v>
                </c:pt>
                <c:pt idx="2">
                  <c:v>87.9</c:v>
                </c:pt>
                <c:pt idx="3">
                  <c:v>105.03</c:v>
                </c:pt>
                <c:pt idx="4">
                  <c:v>106.34</c:v>
                </c:pt>
              </c:numCache>
            </c:numRef>
          </c:val>
          <c:extLst xmlns:c16r2="http://schemas.microsoft.com/office/drawing/2015/06/chart">
            <c:ext xmlns:c16="http://schemas.microsoft.com/office/drawing/2014/chart" uri="{C3380CC4-5D6E-409C-BE32-E72D297353CC}">
              <c16:uniqueId val="{00000000-EF1A-48FF-A6BA-8FBB1C2E3FC7}"/>
            </c:ext>
          </c:extLst>
        </c:ser>
        <c:dLbls>
          <c:showLegendKey val="0"/>
          <c:showVal val="0"/>
          <c:showCatName val="0"/>
          <c:showSerName val="0"/>
          <c:showPercent val="0"/>
          <c:showBubbleSize val="0"/>
        </c:dLbls>
        <c:gapWidth val="150"/>
        <c:axId val="560815672"/>
        <c:axId val="560816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99.89</c:v>
                </c:pt>
                <c:pt idx="1">
                  <c:v>107.05</c:v>
                </c:pt>
                <c:pt idx="2">
                  <c:v>106.4</c:v>
                </c:pt>
                <c:pt idx="3">
                  <c:v>107.61</c:v>
                </c:pt>
                <c:pt idx="4">
                  <c:v>106.02</c:v>
                </c:pt>
              </c:numCache>
            </c:numRef>
          </c:val>
          <c:smooth val="0"/>
          <c:extLst xmlns:c16r2="http://schemas.microsoft.com/office/drawing/2015/06/chart">
            <c:ext xmlns:c16="http://schemas.microsoft.com/office/drawing/2014/chart" uri="{C3380CC4-5D6E-409C-BE32-E72D297353CC}">
              <c16:uniqueId val="{00000001-EF1A-48FF-A6BA-8FBB1C2E3FC7}"/>
            </c:ext>
          </c:extLst>
        </c:ser>
        <c:dLbls>
          <c:showLegendKey val="0"/>
          <c:showVal val="0"/>
          <c:showCatName val="0"/>
          <c:showSerName val="0"/>
          <c:showPercent val="0"/>
          <c:showBubbleSize val="0"/>
        </c:dLbls>
        <c:marker val="1"/>
        <c:smooth val="0"/>
        <c:axId val="560815672"/>
        <c:axId val="560816064"/>
      </c:lineChart>
      <c:dateAx>
        <c:axId val="560815672"/>
        <c:scaling>
          <c:orientation val="minMax"/>
        </c:scaling>
        <c:delete val="1"/>
        <c:axPos val="b"/>
        <c:numFmt formatCode="ge" sourceLinked="1"/>
        <c:majorTickMark val="none"/>
        <c:minorTickMark val="none"/>
        <c:tickLblPos val="none"/>
        <c:crossAx val="560816064"/>
        <c:crosses val="autoZero"/>
        <c:auto val="1"/>
        <c:lblOffset val="100"/>
        <c:baseTimeUnit val="years"/>
      </c:dateAx>
      <c:valAx>
        <c:axId val="56081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0815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116.44</c:v>
                </c:pt>
                <c:pt idx="1">
                  <c:v>118.95</c:v>
                </c:pt>
                <c:pt idx="2">
                  <c:v>118.72</c:v>
                </c:pt>
                <c:pt idx="3">
                  <c:v>112.3</c:v>
                </c:pt>
                <c:pt idx="4">
                  <c:v>112.32</c:v>
                </c:pt>
              </c:numCache>
            </c:numRef>
          </c:val>
          <c:extLst xmlns:c16r2="http://schemas.microsoft.com/office/drawing/2015/06/chart">
            <c:ext xmlns:c16="http://schemas.microsoft.com/office/drawing/2014/chart" uri="{C3380CC4-5D6E-409C-BE32-E72D297353CC}">
              <c16:uniqueId val="{00000000-9181-479B-BCE7-7B7F8348F8D2}"/>
            </c:ext>
          </c:extLst>
        </c:ser>
        <c:dLbls>
          <c:showLegendKey val="0"/>
          <c:showVal val="0"/>
          <c:showCatName val="0"/>
          <c:showSerName val="0"/>
          <c:showPercent val="0"/>
          <c:showBubbleSize val="0"/>
        </c:dLbls>
        <c:gapWidth val="150"/>
        <c:axId val="564921208"/>
        <c:axId val="564921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165.34</c:v>
                </c:pt>
                <c:pt idx="1">
                  <c:v>155.09</c:v>
                </c:pt>
                <c:pt idx="2">
                  <c:v>156.29</c:v>
                </c:pt>
                <c:pt idx="3">
                  <c:v>155.69</c:v>
                </c:pt>
                <c:pt idx="4">
                  <c:v>158.6</c:v>
                </c:pt>
              </c:numCache>
            </c:numRef>
          </c:val>
          <c:smooth val="0"/>
          <c:extLst xmlns:c16r2="http://schemas.microsoft.com/office/drawing/2015/06/chart">
            <c:ext xmlns:c16="http://schemas.microsoft.com/office/drawing/2014/chart" uri="{C3380CC4-5D6E-409C-BE32-E72D297353CC}">
              <c16:uniqueId val="{00000001-9181-479B-BCE7-7B7F8348F8D2}"/>
            </c:ext>
          </c:extLst>
        </c:ser>
        <c:dLbls>
          <c:showLegendKey val="0"/>
          <c:showVal val="0"/>
          <c:showCatName val="0"/>
          <c:showSerName val="0"/>
          <c:showPercent val="0"/>
          <c:showBubbleSize val="0"/>
        </c:dLbls>
        <c:marker val="1"/>
        <c:smooth val="0"/>
        <c:axId val="564921208"/>
        <c:axId val="564921600"/>
      </c:lineChart>
      <c:dateAx>
        <c:axId val="564921208"/>
        <c:scaling>
          <c:orientation val="minMax"/>
        </c:scaling>
        <c:delete val="1"/>
        <c:axPos val="b"/>
        <c:numFmt formatCode="ge" sourceLinked="1"/>
        <c:majorTickMark val="none"/>
        <c:minorTickMark val="none"/>
        <c:tickLblPos val="none"/>
        <c:crossAx val="564921600"/>
        <c:crosses val="autoZero"/>
        <c:auto val="1"/>
        <c:lblOffset val="100"/>
        <c:baseTimeUnit val="years"/>
      </c:dateAx>
      <c:valAx>
        <c:axId val="56492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4921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神奈川県　秦野市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2">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A2</v>
      </c>
      <c r="X8" s="58"/>
      <c r="Y8" s="58"/>
      <c r="Z8" s="58"/>
      <c r="AA8" s="58"/>
      <c r="AB8" s="58"/>
      <c r="AC8" s="58"/>
      <c r="AD8" s="58" t="str">
        <f>データ!$M$6</f>
        <v>非設置</v>
      </c>
      <c r="AE8" s="58"/>
      <c r="AF8" s="58"/>
      <c r="AG8" s="58"/>
      <c r="AH8" s="58"/>
      <c r="AI8" s="58"/>
      <c r="AJ8" s="58"/>
      <c r="AK8" s="4"/>
      <c r="AL8" s="59">
        <f>データ!$R$6</f>
        <v>162296</v>
      </c>
      <c r="AM8" s="59"/>
      <c r="AN8" s="59"/>
      <c r="AO8" s="59"/>
      <c r="AP8" s="59"/>
      <c r="AQ8" s="59"/>
      <c r="AR8" s="59"/>
      <c r="AS8" s="59"/>
      <c r="AT8" s="50">
        <f>データ!$S$6</f>
        <v>103.76</v>
      </c>
      <c r="AU8" s="51"/>
      <c r="AV8" s="51"/>
      <c r="AW8" s="51"/>
      <c r="AX8" s="51"/>
      <c r="AY8" s="51"/>
      <c r="AZ8" s="51"/>
      <c r="BA8" s="51"/>
      <c r="BB8" s="52">
        <f>データ!$T$6</f>
        <v>1564.15</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2">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2">
      <c r="A10" s="2"/>
      <c r="B10" s="50" t="str">
        <f>データ!$N$6</f>
        <v>-</v>
      </c>
      <c r="C10" s="51"/>
      <c r="D10" s="51"/>
      <c r="E10" s="51"/>
      <c r="F10" s="51"/>
      <c r="G10" s="51"/>
      <c r="H10" s="51"/>
      <c r="I10" s="50">
        <f>データ!$O$6</f>
        <v>65.63</v>
      </c>
      <c r="J10" s="51"/>
      <c r="K10" s="51"/>
      <c r="L10" s="51"/>
      <c r="M10" s="51"/>
      <c r="N10" s="51"/>
      <c r="O10" s="62"/>
      <c r="P10" s="52">
        <f>データ!$P$6</f>
        <v>99.88</v>
      </c>
      <c r="Q10" s="52"/>
      <c r="R10" s="52"/>
      <c r="S10" s="52"/>
      <c r="T10" s="52"/>
      <c r="U10" s="52"/>
      <c r="V10" s="52"/>
      <c r="W10" s="59">
        <f>データ!$Q$6</f>
        <v>1836</v>
      </c>
      <c r="X10" s="59"/>
      <c r="Y10" s="59"/>
      <c r="Z10" s="59"/>
      <c r="AA10" s="59"/>
      <c r="AB10" s="59"/>
      <c r="AC10" s="59"/>
      <c r="AD10" s="2"/>
      <c r="AE10" s="2"/>
      <c r="AF10" s="2"/>
      <c r="AG10" s="2"/>
      <c r="AH10" s="4"/>
      <c r="AI10" s="4"/>
      <c r="AJ10" s="4"/>
      <c r="AK10" s="4"/>
      <c r="AL10" s="59">
        <f>データ!$U$6</f>
        <v>162450</v>
      </c>
      <c r="AM10" s="59"/>
      <c r="AN10" s="59"/>
      <c r="AO10" s="59"/>
      <c r="AP10" s="59"/>
      <c r="AQ10" s="59"/>
      <c r="AR10" s="59"/>
      <c r="AS10" s="59"/>
      <c r="AT10" s="50">
        <f>データ!$V$6</f>
        <v>44.58</v>
      </c>
      <c r="AU10" s="51"/>
      <c r="AV10" s="51"/>
      <c r="AW10" s="51"/>
      <c r="AX10" s="51"/>
      <c r="AY10" s="51"/>
      <c r="AZ10" s="51"/>
      <c r="BA10" s="51"/>
      <c r="BB10" s="52">
        <f>データ!$W$6</f>
        <v>3644.01</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2">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2">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7" t="s">
        <v>119</v>
      </c>
      <c r="BM16" s="98"/>
      <c r="BN16" s="98"/>
      <c r="BO16" s="98"/>
      <c r="BP16" s="98"/>
      <c r="BQ16" s="98"/>
      <c r="BR16" s="98"/>
      <c r="BS16" s="98"/>
      <c r="BT16" s="98"/>
      <c r="BU16" s="98"/>
      <c r="BV16" s="98"/>
      <c r="BW16" s="98"/>
      <c r="BX16" s="98"/>
      <c r="BY16" s="98"/>
      <c r="BZ16" s="99"/>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7"/>
      <c r="BM17" s="98"/>
      <c r="BN17" s="98"/>
      <c r="BO17" s="98"/>
      <c r="BP17" s="98"/>
      <c r="BQ17" s="98"/>
      <c r="BR17" s="98"/>
      <c r="BS17" s="98"/>
      <c r="BT17" s="98"/>
      <c r="BU17" s="98"/>
      <c r="BV17" s="98"/>
      <c r="BW17" s="98"/>
      <c r="BX17" s="98"/>
      <c r="BY17" s="98"/>
      <c r="BZ17" s="99"/>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7"/>
      <c r="BM18" s="98"/>
      <c r="BN18" s="98"/>
      <c r="BO18" s="98"/>
      <c r="BP18" s="98"/>
      <c r="BQ18" s="98"/>
      <c r="BR18" s="98"/>
      <c r="BS18" s="98"/>
      <c r="BT18" s="98"/>
      <c r="BU18" s="98"/>
      <c r="BV18" s="98"/>
      <c r="BW18" s="98"/>
      <c r="BX18" s="98"/>
      <c r="BY18" s="98"/>
      <c r="BZ18" s="99"/>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7"/>
      <c r="BM19" s="98"/>
      <c r="BN19" s="98"/>
      <c r="BO19" s="98"/>
      <c r="BP19" s="98"/>
      <c r="BQ19" s="98"/>
      <c r="BR19" s="98"/>
      <c r="BS19" s="98"/>
      <c r="BT19" s="98"/>
      <c r="BU19" s="98"/>
      <c r="BV19" s="98"/>
      <c r="BW19" s="98"/>
      <c r="BX19" s="98"/>
      <c r="BY19" s="98"/>
      <c r="BZ19" s="99"/>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7"/>
      <c r="BM20" s="98"/>
      <c r="BN20" s="98"/>
      <c r="BO20" s="98"/>
      <c r="BP20" s="98"/>
      <c r="BQ20" s="98"/>
      <c r="BR20" s="98"/>
      <c r="BS20" s="98"/>
      <c r="BT20" s="98"/>
      <c r="BU20" s="98"/>
      <c r="BV20" s="98"/>
      <c r="BW20" s="98"/>
      <c r="BX20" s="98"/>
      <c r="BY20" s="98"/>
      <c r="BZ20" s="99"/>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7"/>
      <c r="BM21" s="98"/>
      <c r="BN21" s="98"/>
      <c r="BO21" s="98"/>
      <c r="BP21" s="98"/>
      <c r="BQ21" s="98"/>
      <c r="BR21" s="98"/>
      <c r="BS21" s="98"/>
      <c r="BT21" s="98"/>
      <c r="BU21" s="98"/>
      <c r="BV21" s="98"/>
      <c r="BW21" s="98"/>
      <c r="BX21" s="98"/>
      <c r="BY21" s="98"/>
      <c r="BZ21" s="99"/>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7"/>
      <c r="BM22" s="98"/>
      <c r="BN22" s="98"/>
      <c r="BO22" s="98"/>
      <c r="BP22" s="98"/>
      <c r="BQ22" s="98"/>
      <c r="BR22" s="98"/>
      <c r="BS22" s="98"/>
      <c r="BT22" s="98"/>
      <c r="BU22" s="98"/>
      <c r="BV22" s="98"/>
      <c r="BW22" s="98"/>
      <c r="BX22" s="98"/>
      <c r="BY22" s="98"/>
      <c r="BZ22" s="99"/>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7"/>
      <c r="BM23" s="98"/>
      <c r="BN23" s="98"/>
      <c r="BO23" s="98"/>
      <c r="BP23" s="98"/>
      <c r="BQ23" s="98"/>
      <c r="BR23" s="98"/>
      <c r="BS23" s="98"/>
      <c r="BT23" s="98"/>
      <c r="BU23" s="98"/>
      <c r="BV23" s="98"/>
      <c r="BW23" s="98"/>
      <c r="BX23" s="98"/>
      <c r="BY23" s="98"/>
      <c r="BZ23" s="99"/>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7"/>
      <c r="BM24" s="98"/>
      <c r="BN24" s="98"/>
      <c r="BO24" s="98"/>
      <c r="BP24" s="98"/>
      <c r="BQ24" s="98"/>
      <c r="BR24" s="98"/>
      <c r="BS24" s="98"/>
      <c r="BT24" s="98"/>
      <c r="BU24" s="98"/>
      <c r="BV24" s="98"/>
      <c r="BW24" s="98"/>
      <c r="BX24" s="98"/>
      <c r="BY24" s="98"/>
      <c r="BZ24" s="99"/>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7"/>
      <c r="BM25" s="98"/>
      <c r="BN25" s="98"/>
      <c r="BO25" s="98"/>
      <c r="BP25" s="98"/>
      <c r="BQ25" s="98"/>
      <c r="BR25" s="98"/>
      <c r="BS25" s="98"/>
      <c r="BT25" s="98"/>
      <c r="BU25" s="98"/>
      <c r="BV25" s="98"/>
      <c r="BW25" s="98"/>
      <c r="BX25" s="98"/>
      <c r="BY25" s="98"/>
      <c r="BZ25" s="99"/>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7"/>
      <c r="BM26" s="98"/>
      <c r="BN26" s="98"/>
      <c r="BO26" s="98"/>
      <c r="BP26" s="98"/>
      <c r="BQ26" s="98"/>
      <c r="BR26" s="98"/>
      <c r="BS26" s="98"/>
      <c r="BT26" s="98"/>
      <c r="BU26" s="98"/>
      <c r="BV26" s="98"/>
      <c r="BW26" s="98"/>
      <c r="BX26" s="98"/>
      <c r="BY26" s="98"/>
      <c r="BZ26" s="99"/>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7"/>
      <c r="BM27" s="98"/>
      <c r="BN27" s="98"/>
      <c r="BO27" s="98"/>
      <c r="BP27" s="98"/>
      <c r="BQ27" s="98"/>
      <c r="BR27" s="98"/>
      <c r="BS27" s="98"/>
      <c r="BT27" s="98"/>
      <c r="BU27" s="98"/>
      <c r="BV27" s="98"/>
      <c r="BW27" s="98"/>
      <c r="BX27" s="98"/>
      <c r="BY27" s="98"/>
      <c r="BZ27" s="99"/>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7"/>
      <c r="BM28" s="98"/>
      <c r="BN28" s="98"/>
      <c r="BO28" s="98"/>
      <c r="BP28" s="98"/>
      <c r="BQ28" s="98"/>
      <c r="BR28" s="98"/>
      <c r="BS28" s="98"/>
      <c r="BT28" s="98"/>
      <c r="BU28" s="98"/>
      <c r="BV28" s="98"/>
      <c r="BW28" s="98"/>
      <c r="BX28" s="98"/>
      <c r="BY28" s="98"/>
      <c r="BZ28" s="99"/>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7"/>
      <c r="BM29" s="98"/>
      <c r="BN29" s="98"/>
      <c r="BO29" s="98"/>
      <c r="BP29" s="98"/>
      <c r="BQ29" s="98"/>
      <c r="BR29" s="98"/>
      <c r="BS29" s="98"/>
      <c r="BT29" s="98"/>
      <c r="BU29" s="98"/>
      <c r="BV29" s="98"/>
      <c r="BW29" s="98"/>
      <c r="BX29" s="98"/>
      <c r="BY29" s="98"/>
      <c r="BZ29" s="99"/>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7"/>
      <c r="BM30" s="98"/>
      <c r="BN30" s="98"/>
      <c r="BO30" s="98"/>
      <c r="BP30" s="98"/>
      <c r="BQ30" s="98"/>
      <c r="BR30" s="98"/>
      <c r="BS30" s="98"/>
      <c r="BT30" s="98"/>
      <c r="BU30" s="98"/>
      <c r="BV30" s="98"/>
      <c r="BW30" s="98"/>
      <c r="BX30" s="98"/>
      <c r="BY30" s="98"/>
      <c r="BZ30" s="99"/>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7"/>
      <c r="BM31" s="98"/>
      <c r="BN31" s="98"/>
      <c r="BO31" s="98"/>
      <c r="BP31" s="98"/>
      <c r="BQ31" s="98"/>
      <c r="BR31" s="98"/>
      <c r="BS31" s="98"/>
      <c r="BT31" s="98"/>
      <c r="BU31" s="98"/>
      <c r="BV31" s="98"/>
      <c r="BW31" s="98"/>
      <c r="BX31" s="98"/>
      <c r="BY31" s="98"/>
      <c r="BZ31" s="99"/>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7"/>
      <c r="BM32" s="98"/>
      <c r="BN32" s="98"/>
      <c r="BO32" s="98"/>
      <c r="BP32" s="98"/>
      <c r="BQ32" s="98"/>
      <c r="BR32" s="98"/>
      <c r="BS32" s="98"/>
      <c r="BT32" s="98"/>
      <c r="BU32" s="98"/>
      <c r="BV32" s="98"/>
      <c r="BW32" s="98"/>
      <c r="BX32" s="98"/>
      <c r="BY32" s="98"/>
      <c r="BZ32" s="99"/>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7"/>
      <c r="BM33" s="98"/>
      <c r="BN33" s="98"/>
      <c r="BO33" s="98"/>
      <c r="BP33" s="98"/>
      <c r="BQ33" s="98"/>
      <c r="BR33" s="98"/>
      <c r="BS33" s="98"/>
      <c r="BT33" s="98"/>
      <c r="BU33" s="98"/>
      <c r="BV33" s="98"/>
      <c r="BW33" s="98"/>
      <c r="BX33" s="98"/>
      <c r="BY33" s="98"/>
      <c r="BZ33" s="99"/>
    </row>
    <row r="34" spans="1:78" ht="13.5" customHeight="1" x14ac:dyDescent="0.2">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97"/>
      <c r="BM34" s="98"/>
      <c r="BN34" s="98"/>
      <c r="BO34" s="98"/>
      <c r="BP34" s="98"/>
      <c r="BQ34" s="98"/>
      <c r="BR34" s="98"/>
      <c r="BS34" s="98"/>
      <c r="BT34" s="98"/>
      <c r="BU34" s="98"/>
      <c r="BV34" s="98"/>
      <c r="BW34" s="98"/>
      <c r="BX34" s="98"/>
      <c r="BY34" s="98"/>
      <c r="BZ34" s="99"/>
    </row>
    <row r="35" spans="1:78" ht="13.5" customHeight="1" x14ac:dyDescent="0.2">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97"/>
      <c r="BM35" s="98"/>
      <c r="BN35" s="98"/>
      <c r="BO35" s="98"/>
      <c r="BP35" s="98"/>
      <c r="BQ35" s="98"/>
      <c r="BR35" s="98"/>
      <c r="BS35" s="98"/>
      <c r="BT35" s="98"/>
      <c r="BU35" s="98"/>
      <c r="BV35" s="98"/>
      <c r="BW35" s="98"/>
      <c r="BX35" s="98"/>
      <c r="BY35" s="98"/>
      <c r="BZ35" s="99"/>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7"/>
      <c r="BM36" s="98"/>
      <c r="BN36" s="98"/>
      <c r="BO36" s="98"/>
      <c r="BP36" s="98"/>
      <c r="BQ36" s="98"/>
      <c r="BR36" s="98"/>
      <c r="BS36" s="98"/>
      <c r="BT36" s="98"/>
      <c r="BU36" s="98"/>
      <c r="BV36" s="98"/>
      <c r="BW36" s="98"/>
      <c r="BX36" s="98"/>
      <c r="BY36" s="98"/>
      <c r="BZ36" s="99"/>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7"/>
      <c r="BM37" s="98"/>
      <c r="BN37" s="98"/>
      <c r="BO37" s="98"/>
      <c r="BP37" s="98"/>
      <c r="BQ37" s="98"/>
      <c r="BR37" s="98"/>
      <c r="BS37" s="98"/>
      <c r="BT37" s="98"/>
      <c r="BU37" s="98"/>
      <c r="BV37" s="98"/>
      <c r="BW37" s="98"/>
      <c r="BX37" s="98"/>
      <c r="BY37" s="98"/>
      <c r="BZ37" s="99"/>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7"/>
      <c r="BM38" s="98"/>
      <c r="BN38" s="98"/>
      <c r="BO38" s="98"/>
      <c r="BP38" s="98"/>
      <c r="BQ38" s="98"/>
      <c r="BR38" s="98"/>
      <c r="BS38" s="98"/>
      <c r="BT38" s="98"/>
      <c r="BU38" s="98"/>
      <c r="BV38" s="98"/>
      <c r="BW38" s="98"/>
      <c r="BX38" s="98"/>
      <c r="BY38" s="98"/>
      <c r="BZ38" s="99"/>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7"/>
      <c r="BM39" s="98"/>
      <c r="BN39" s="98"/>
      <c r="BO39" s="98"/>
      <c r="BP39" s="98"/>
      <c r="BQ39" s="98"/>
      <c r="BR39" s="98"/>
      <c r="BS39" s="98"/>
      <c r="BT39" s="98"/>
      <c r="BU39" s="98"/>
      <c r="BV39" s="98"/>
      <c r="BW39" s="98"/>
      <c r="BX39" s="98"/>
      <c r="BY39" s="98"/>
      <c r="BZ39" s="99"/>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7"/>
      <c r="BM40" s="98"/>
      <c r="BN40" s="98"/>
      <c r="BO40" s="98"/>
      <c r="BP40" s="98"/>
      <c r="BQ40" s="98"/>
      <c r="BR40" s="98"/>
      <c r="BS40" s="98"/>
      <c r="BT40" s="98"/>
      <c r="BU40" s="98"/>
      <c r="BV40" s="98"/>
      <c r="BW40" s="98"/>
      <c r="BX40" s="98"/>
      <c r="BY40" s="98"/>
      <c r="BZ40" s="99"/>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7"/>
      <c r="BM41" s="98"/>
      <c r="BN41" s="98"/>
      <c r="BO41" s="98"/>
      <c r="BP41" s="98"/>
      <c r="BQ41" s="98"/>
      <c r="BR41" s="98"/>
      <c r="BS41" s="98"/>
      <c r="BT41" s="98"/>
      <c r="BU41" s="98"/>
      <c r="BV41" s="98"/>
      <c r="BW41" s="98"/>
      <c r="BX41" s="98"/>
      <c r="BY41" s="98"/>
      <c r="BZ41" s="99"/>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7"/>
      <c r="BM42" s="98"/>
      <c r="BN42" s="98"/>
      <c r="BO42" s="98"/>
      <c r="BP42" s="98"/>
      <c r="BQ42" s="98"/>
      <c r="BR42" s="98"/>
      <c r="BS42" s="98"/>
      <c r="BT42" s="98"/>
      <c r="BU42" s="98"/>
      <c r="BV42" s="98"/>
      <c r="BW42" s="98"/>
      <c r="BX42" s="98"/>
      <c r="BY42" s="98"/>
      <c r="BZ42" s="99"/>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7"/>
      <c r="BM43" s="98"/>
      <c r="BN43" s="98"/>
      <c r="BO43" s="98"/>
      <c r="BP43" s="98"/>
      <c r="BQ43" s="98"/>
      <c r="BR43" s="98"/>
      <c r="BS43" s="98"/>
      <c r="BT43" s="98"/>
      <c r="BU43" s="98"/>
      <c r="BV43" s="98"/>
      <c r="BW43" s="98"/>
      <c r="BX43" s="98"/>
      <c r="BY43" s="98"/>
      <c r="BZ43" s="99"/>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7"/>
      <c r="BM44" s="98"/>
      <c r="BN44" s="98"/>
      <c r="BO44" s="98"/>
      <c r="BP44" s="98"/>
      <c r="BQ44" s="98"/>
      <c r="BR44" s="98"/>
      <c r="BS44" s="98"/>
      <c r="BT44" s="98"/>
      <c r="BU44" s="98"/>
      <c r="BV44" s="98"/>
      <c r="BW44" s="98"/>
      <c r="BX44" s="98"/>
      <c r="BY44" s="98"/>
      <c r="BZ44" s="99"/>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2">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2">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2">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2">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2">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3" t="s">
        <v>118</v>
      </c>
      <c r="BM66" s="84"/>
      <c r="BN66" s="84"/>
      <c r="BO66" s="84"/>
      <c r="BP66" s="84"/>
      <c r="BQ66" s="84"/>
      <c r="BR66" s="84"/>
      <c r="BS66" s="84"/>
      <c r="BT66" s="84"/>
      <c r="BU66" s="84"/>
      <c r="BV66" s="84"/>
      <c r="BW66" s="84"/>
      <c r="BX66" s="84"/>
      <c r="BY66" s="84"/>
      <c r="BZ66" s="8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3"/>
      <c r="BM67" s="84"/>
      <c r="BN67" s="84"/>
      <c r="BO67" s="84"/>
      <c r="BP67" s="84"/>
      <c r="BQ67" s="84"/>
      <c r="BR67" s="84"/>
      <c r="BS67" s="84"/>
      <c r="BT67" s="84"/>
      <c r="BU67" s="84"/>
      <c r="BV67" s="84"/>
      <c r="BW67" s="84"/>
      <c r="BX67" s="84"/>
      <c r="BY67" s="84"/>
      <c r="BZ67" s="8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3"/>
      <c r="BM68" s="84"/>
      <c r="BN68" s="84"/>
      <c r="BO68" s="84"/>
      <c r="BP68" s="84"/>
      <c r="BQ68" s="84"/>
      <c r="BR68" s="84"/>
      <c r="BS68" s="84"/>
      <c r="BT68" s="84"/>
      <c r="BU68" s="84"/>
      <c r="BV68" s="84"/>
      <c r="BW68" s="84"/>
      <c r="BX68" s="84"/>
      <c r="BY68" s="84"/>
      <c r="BZ68" s="8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3"/>
      <c r="BM69" s="84"/>
      <c r="BN69" s="84"/>
      <c r="BO69" s="84"/>
      <c r="BP69" s="84"/>
      <c r="BQ69" s="84"/>
      <c r="BR69" s="84"/>
      <c r="BS69" s="84"/>
      <c r="BT69" s="84"/>
      <c r="BU69" s="84"/>
      <c r="BV69" s="84"/>
      <c r="BW69" s="84"/>
      <c r="BX69" s="84"/>
      <c r="BY69" s="84"/>
      <c r="BZ69" s="8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3"/>
      <c r="BM70" s="84"/>
      <c r="BN70" s="84"/>
      <c r="BO70" s="84"/>
      <c r="BP70" s="84"/>
      <c r="BQ70" s="84"/>
      <c r="BR70" s="84"/>
      <c r="BS70" s="84"/>
      <c r="BT70" s="84"/>
      <c r="BU70" s="84"/>
      <c r="BV70" s="84"/>
      <c r="BW70" s="84"/>
      <c r="BX70" s="84"/>
      <c r="BY70" s="84"/>
      <c r="BZ70" s="8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3"/>
      <c r="BM71" s="84"/>
      <c r="BN71" s="84"/>
      <c r="BO71" s="84"/>
      <c r="BP71" s="84"/>
      <c r="BQ71" s="84"/>
      <c r="BR71" s="84"/>
      <c r="BS71" s="84"/>
      <c r="BT71" s="84"/>
      <c r="BU71" s="84"/>
      <c r="BV71" s="84"/>
      <c r="BW71" s="84"/>
      <c r="BX71" s="84"/>
      <c r="BY71" s="84"/>
      <c r="BZ71" s="8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3"/>
      <c r="BM72" s="84"/>
      <c r="BN72" s="84"/>
      <c r="BO72" s="84"/>
      <c r="BP72" s="84"/>
      <c r="BQ72" s="84"/>
      <c r="BR72" s="84"/>
      <c r="BS72" s="84"/>
      <c r="BT72" s="84"/>
      <c r="BU72" s="84"/>
      <c r="BV72" s="84"/>
      <c r="BW72" s="84"/>
      <c r="BX72" s="84"/>
      <c r="BY72" s="84"/>
      <c r="BZ72" s="8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3"/>
      <c r="BM73" s="84"/>
      <c r="BN73" s="84"/>
      <c r="BO73" s="84"/>
      <c r="BP73" s="84"/>
      <c r="BQ73" s="84"/>
      <c r="BR73" s="84"/>
      <c r="BS73" s="84"/>
      <c r="BT73" s="84"/>
      <c r="BU73" s="84"/>
      <c r="BV73" s="84"/>
      <c r="BW73" s="84"/>
      <c r="BX73" s="84"/>
      <c r="BY73" s="84"/>
      <c r="BZ73" s="8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3"/>
      <c r="BM74" s="84"/>
      <c r="BN74" s="84"/>
      <c r="BO74" s="84"/>
      <c r="BP74" s="84"/>
      <c r="BQ74" s="84"/>
      <c r="BR74" s="84"/>
      <c r="BS74" s="84"/>
      <c r="BT74" s="84"/>
      <c r="BU74" s="84"/>
      <c r="BV74" s="84"/>
      <c r="BW74" s="84"/>
      <c r="BX74" s="84"/>
      <c r="BY74" s="84"/>
      <c r="BZ74" s="8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3"/>
      <c r="BM75" s="84"/>
      <c r="BN75" s="84"/>
      <c r="BO75" s="84"/>
      <c r="BP75" s="84"/>
      <c r="BQ75" s="84"/>
      <c r="BR75" s="84"/>
      <c r="BS75" s="84"/>
      <c r="BT75" s="84"/>
      <c r="BU75" s="84"/>
      <c r="BV75" s="84"/>
      <c r="BW75" s="84"/>
      <c r="BX75" s="84"/>
      <c r="BY75" s="84"/>
      <c r="BZ75" s="8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3"/>
      <c r="BM76" s="84"/>
      <c r="BN76" s="84"/>
      <c r="BO76" s="84"/>
      <c r="BP76" s="84"/>
      <c r="BQ76" s="84"/>
      <c r="BR76" s="84"/>
      <c r="BS76" s="84"/>
      <c r="BT76" s="84"/>
      <c r="BU76" s="84"/>
      <c r="BV76" s="84"/>
      <c r="BW76" s="84"/>
      <c r="BX76" s="84"/>
      <c r="BY76" s="84"/>
      <c r="BZ76" s="8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3"/>
      <c r="BM77" s="84"/>
      <c r="BN77" s="84"/>
      <c r="BO77" s="84"/>
      <c r="BP77" s="84"/>
      <c r="BQ77" s="84"/>
      <c r="BR77" s="84"/>
      <c r="BS77" s="84"/>
      <c r="BT77" s="84"/>
      <c r="BU77" s="84"/>
      <c r="BV77" s="84"/>
      <c r="BW77" s="84"/>
      <c r="BX77" s="84"/>
      <c r="BY77" s="84"/>
      <c r="BZ77" s="8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3"/>
      <c r="BM78" s="84"/>
      <c r="BN78" s="84"/>
      <c r="BO78" s="84"/>
      <c r="BP78" s="84"/>
      <c r="BQ78" s="84"/>
      <c r="BR78" s="84"/>
      <c r="BS78" s="84"/>
      <c r="BT78" s="84"/>
      <c r="BU78" s="84"/>
      <c r="BV78" s="84"/>
      <c r="BW78" s="84"/>
      <c r="BX78" s="84"/>
      <c r="BY78" s="84"/>
      <c r="BZ78" s="85"/>
    </row>
    <row r="79" spans="1:78" ht="13.5" customHeight="1" x14ac:dyDescent="0.2">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83"/>
      <c r="BM79" s="84"/>
      <c r="BN79" s="84"/>
      <c r="BO79" s="84"/>
      <c r="BP79" s="84"/>
      <c r="BQ79" s="84"/>
      <c r="BR79" s="84"/>
      <c r="BS79" s="84"/>
      <c r="BT79" s="84"/>
      <c r="BU79" s="84"/>
      <c r="BV79" s="84"/>
      <c r="BW79" s="84"/>
      <c r="BX79" s="84"/>
      <c r="BY79" s="84"/>
      <c r="BZ79" s="85"/>
    </row>
    <row r="80" spans="1:78" ht="13.5" customHeight="1" x14ac:dyDescent="0.2">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83"/>
      <c r="BM80" s="84"/>
      <c r="BN80" s="84"/>
      <c r="BO80" s="84"/>
      <c r="BP80" s="84"/>
      <c r="BQ80" s="84"/>
      <c r="BR80" s="84"/>
      <c r="BS80" s="84"/>
      <c r="BT80" s="84"/>
      <c r="BU80" s="84"/>
      <c r="BV80" s="84"/>
      <c r="BW80" s="84"/>
      <c r="BX80" s="84"/>
      <c r="BY80" s="84"/>
      <c r="BZ80" s="85"/>
    </row>
    <row r="81" spans="1:78" ht="13.5" customHeight="1" x14ac:dyDescent="0.2">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3"/>
      <c r="BM81" s="84"/>
      <c r="BN81" s="84"/>
      <c r="BO81" s="84"/>
      <c r="BP81" s="84"/>
      <c r="BQ81" s="84"/>
      <c r="BR81" s="84"/>
      <c r="BS81" s="84"/>
      <c r="BT81" s="84"/>
      <c r="BU81" s="84"/>
      <c r="BV81" s="84"/>
      <c r="BW81" s="84"/>
      <c r="BX81" s="84"/>
      <c r="BY81" s="84"/>
      <c r="BZ81" s="85"/>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6"/>
      <c r="BM82" s="87"/>
      <c r="BN82" s="87"/>
      <c r="BO82" s="87"/>
      <c r="BP82" s="87"/>
      <c r="BQ82" s="87"/>
      <c r="BR82" s="87"/>
      <c r="BS82" s="87"/>
      <c r="BT82" s="87"/>
      <c r="BU82" s="87"/>
      <c r="BV82" s="87"/>
      <c r="BW82" s="87"/>
      <c r="BX82" s="87"/>
      <c r="BY82" s="87"/>
      <c r="BZ82" s="88"/>
    </row>
    <row r="83" spans="1:78" x14ac:dyDescent="0.2">
      <c r="C83" s="25" t="s">
        <v>40</v>
      </c>
    </row>
    <row r="84" spans="1:78" hidden="1" x14ac:dyDescent="0.2">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2">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sLLzLVpvq42kUZLuseExTWF2bHwa0dLuQpmOwNJko8FPD856PZQz0VF4lP8j3x+L1CmArllm/lsUHzar4JOPKQ==" saltValue="dfw9uNHgX2TeI9Cl8bkjo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4" width="11.88671875" customWidth="1"/>
  </cols>
  <sheetData>
    <row r="1" spans="1:144" x14ac:dyDescent="0.2">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2">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2">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64</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2">
      <c r="A4" s="28" t="s">
        <v>65</v>
      </c>
      <c r="B4" s="30"/>
      <c r="C4" s="30"/>
      <c r="D4" s="30"/>
      <c r="E4" s="30"/>
      <c r="F4" s="30"/>
      <c r="G4" s="30"/>
      <c r="H4" s="93"/>
      <c r="I4" s="94"/>
      <c r="J4" s="94"/>
      <c r="K4" s="94"/>
      <c r="L4" s="94"/>
      <c r="M4" s="94"/>
      <c r="N4" s="94"/>
      <c r="O4" s="94"/>
      <c r="P4" s="94"/>
      <c r="Q4" s="94"/>
      <c r="R4" s="94"/>
      <c r="S4" s="94"/>
      <c r="T4" s="94"/>
      <c r="U4" s="94"/>
      <c r="V4" s="94"/>
      <c r="W4" s="95"/>
      <c r="X4" s="89" t="s">
        <v>66</v>
      </c>
      <c r="Y4" s="89"/>
      <c r="Z4" s="89"/>
      <c r="AA4" s="89"/>
      <c r="AB4" s="89"/>
      <c r="AC4" s="89"/>
      <c r="AD4" s="89"/>
      <c r="AE4" s="89"/>
      <c r="AF4" s="89"/>
      <c r="AG4" s="89"/>
      <c r="AH4" s="89"/>
      <c r="AI4" s="89" t="s">
        <v>67</v>
      </c>
      <c r="AJ4" s="89"/>
      <c r="AK4" s="89"/>
      <c r="AL4" s="89"/>
      <c r="AM4" s="89"/>
      <c r="AN4" s="89"/>
      <c r="AO4" s="89"/>
      <c r="AP4" s="89"/>
      <c r="AQ4" s="89"/>
      <c r="AR4" s="89"/>
      <c r="AS4" s="89"/>
      <c r="AT4" s="89" t="s">
        <v>68</v>
      </c>
      <c r="AU4" s="89"/>
      <c r="AV4" s="89"/>
      <c r="AW4" s="89"/>
      <c r="AX4" s="89"/>
      <c r="AY4" s="89"/>
      <c r="AZ4" s="89"/>
      <c r="BA4" s="89"/>
      <c r="BB4" s="89"/>
      <c r="BC4" s="89"/>
      <c r="BD4" s="89"/>
      <c r="BE4" s="89" t="s">
        <v>69</v>
      </c>
      <c r="BF4" s="89"/>
      <c r="BG4" s="89"/>
      <c r="BH4" s="89"/>
      <c r="BI4" s="89"/>
      <c r="BJ4" s="89"/>
      <c r="BK4" s="89"/>
      <c r="BL4" s="89"/>
      <c r="BM4" s="89"/>
      <c r="BN4" s="89"/>
      <c r="BO4" s="89"/>
      <c r="BP4" s="89" t="s">
        <v>70</v>
      </c>
      <c r="BQ4" s="89"/>
      <c r="BR4" s="89"/>
      <c r="BS4" s="89"/>
      <c r="BT4" s="89"/>
      <c r="BU4" s="89"/>
      <c r="BV4" s="89"/>
      <c r="BW4" s="89"/>
      <c r="BX4" s="89"/>
      <c r="BY4" s="89"/>
      <c r="BZ4" s="89"/>
      <c r="CA4" s="89" t="s">
        <v>71</v>
      </c>
      <c r="CB4" s="89"/>
      <c r="CC4" s="89"/>
      <c r="CD4" s="89"/>
      <c r="CE4" s="89"/>
      <c r="CF4" s="89"/>
      <c r="CG4" s="89"/>
      <c r="CH4" s="89"/>
      <c r="CI4" s="89"/>
      <c r="CJ4" s="89"/>
      <c r="CK4" s="89"/>
      <c r="CL4" s="89" t="s">
        <v>72</v>
      </c>
      <c r="CM4" s="89"/>
      <c r="CN4" s="89"/>
      <c r="CO4" s="89"/>
      <c r="CP4" s="89"/>
      <c r="CQ4" s="89"/>
      <c r="CR4" s="89"/>
      <c r="CS4" s="89"/>
      <c r="CT4" s="89"/>
      <c r="CU4" s="89"/>
      <c r="CV4" s="89"/>
      <c r="CW4" s="89" t="s">
        <v>73</v>
      </c>
      <c r="CX4" s="89"/>
      <c r="CY4" s="89"/>
      <c r="CZ4" s="89"/>
      <c r="DA4" s="89"/>
      <c r="DB4" s="89"/>
      <c r="DC4" s="89"/>
      <c r="DD4" s="89"/>
      <c r="DE4" s="89"/>
      <c r="DF4" s="89"/>
      <c r="DG4" s="89"/>
      <c r="DH4" s="89" t="s">
        <v>74</v>
      </c>
      <c r="DI4" s="89"/>
      <c r="DJ4" s="89"/>
      <c r="DK4" s="89"/>
      <c r="DL4" s="89"/>
      <c r="DM4" s="89"/>
      <c r="DN4" s="89"/>
      <c r="DO4" s="89"/>
      <c r="DP4" s="89"/>
      <c r="DQ4" s="89"/>
      <c r="DR4" s="89"/>
      <c r="DS4" s="89" t="s">
        <v>75</v>
      </c>
      <c r="DT4" s="89"/>
      <c r="DU4" s="89"/>
      <c r="DV4" s="89"/>
      <c r="DW4" s="89"/>
      <c r="DX4" s="89"/>
      <c r="DY4" s="89"/>
      <c r="DZ4" s="89"/>
      <c r="EA4" s="89"/>
      <c r="EB4" s="89"/>
      <c r="EC4" s="89"/>
      <c r="ED4" s="89" t="s">
        <v>76</v>
      </c>
      <c r="EE4" s="89"/>
      <c r="EF4" s="89"/>
      <c r="EG4" s="89"/>
      <c r="EH4" s="89"/>
      <c r="EI4" s="89"/>
      <c r="EJ4" s="89"/>
      <c r="EK4" s="89"/>
      <c r="EL4" s="89"/>
      <c r="EM4" s="89"/>
      <c r="EN4" s="89"/>
    </row>
    <row r="5" spans="1:144" x14ac:dyDescent="0.2">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2">
      <c r="A6" s="28" t="s">
        <v>104</v>
      </c>
      <c r="B6" s="33">
        <f>B7</f>
        <v>2017</v>
      </c>
      <c r="C6" s="33">
        <f t="shared" ref="C6:W6" si="3">C7</f>
        <v>142115</v>
      </c>
      <c r="D6" s="33">
        <f t="shared" si="3"/>
        <v>46</v>
      </c>
      <c r="E6" s="33">
        <f t="shared" si="3"/>
        <v>1</v>
      </c>
      <c r="F6" s="33">
        <f t="shared" si="3"/>
        <v>0</v>
      </c>
      <c r="G6" s="33">
        <f t="shared" si="3"/>
        <v>1</v>
      </c>
      <c r="H6" s="33" t="str">
        <f t="shared" si="3"/>
        <v>神奈川県　秦野市</v>
      </c>
      <c r="I6" s="33" t="str">
        <f t="shared" si="3"/>
        <v>法適用</v>
      </c>
      <c r="J6" s="33" t="str">
        <f t="shared" si="3"/>
        <v>水道事業</v>
      </c>
      <c r="K6" s="33" t="str">
        <f t="shared" si="3"/>
        <v>末端給水事業</v>
      </c>
      <c r="L6" s="33" t="str">
        <f t="shared" si="3"/>
        <v>A2</v>
      </c>
      <c r="M6" s="33" t="str">
        <f t="shared" si="3"/>
        <v>非設置</v>
      </c>
      <c r="N6" s="34" t="str">
        <f t="shared" si="3"/>
        <v>-</v>
      </c>
      <c r="O6" s="34">
        <f t="shared" si="3"/>
        <v>65.63</v>
      </c>
      <c r="P6" s="34">
        <f t="shared" si="3"/>
        <v>99.88</v>
      </c>
      <c r="Q6" s="34">
        <f t="shared" si="3"/>
        <v>1836</v>
      </c>
      <c r="R6" s="34">
        <f t="shared" si="3"/>
        <v>162296</v>
      </c>
      <c r="S6" s="34">
        <f t="shared" si="3"/>
        <v>103.76</v>
      </c>
      <c r="T6" s="34">
        <f t="shared" si="3"/>
        <v>1564.15</v>
      </c>
      <c r="U6" s="34">
        <f t="shared" si="3"/>
        <v>162450</v>
      </c>
      <c r="V6" s="34">
        <f t="shared" si="3"/>
        <v>44.58</v>
      </c>
      <c r="W6" s="34">
        <f t="shared" si="3"/>
        <v>3644.01</v>
      </c>
      <c r="X6" s="35">
        <f>IF(X7="",NA(),X7)</f>
        <v>102.5</v>
      </c>
      <c r="Y6" s="35">
        <f t="shared" ref="Y6:AG6" si="4">IF(Y7="",NA(),Y7)</f>
        <v>100.27</v>
      </c>
      <c r="Z6" s="35">
        <f t="shared" si="4"/>
        <v>99.31</v>
      </c>
      <c r="AA6" s="35">
        <f t="shared" si="4"/>
        <v>115.82</v>
      </c>
      <c r="AB6" s="35">
        <f t="shared" si="4"/>
        <v>114.73</v>
      </c>
      <c r="AC6" s="35">
        <f t="shared" si="4"/>
        <v>108.9</v>
      </c>
      <c r="AD6" s="35">
        <f t="shared" si="4"/>
        <v>114.43</v>
      </c>
      <c r="AE6" s="35">
        <f t="shared" si="4"/>
        <v>114.08</v>
      </c>
      <c r="AF6" s="35">
        <f t="shared" si="4"/>
        <v>115.36</v>
      </c>
      <c r="AG6" s="35">
        <f t="shared" si="4"/>
        <v>113.95</v>
      </c>
      <c r="AH6" s="34" t="str">
        <f>IF(AH7="","",IF(AH7="-","【-】","【"&amp;SUBSTITUTE(TEXT(AH7,"#,##0.00"),"-","△")&amp;"】"))</f>
        <v>【113.39】</v>
      </c>
      <c r="AI6" s="34">
        <f>IF(AI7="",NA(),AI7)</f>
        <v>0</v>
      </c>
      <c r="AJ6" s="34">
        <f t="shared" ref="AJ6:AR6" si="5">IF(AJ7="",NA(),AJ7)</f>
        <v>0</v>
      </c>
      <c r="AK6" s="34">
        <f t="shared" si="5"/>
        <v>0</v>
      </c>
      <c r="AL6" s="34">
        <f t="shared" si="5"/>
        <v>0</v>
      </c>
      <c r="AM6" s="34">
        <f t="shared" si="5"/>
        <v>0</v>
      </c>
      <c r="AN6" s="35">
        <f t="shared" si="5"/>
        <v>3.47</v>
      </c>
      <c r="AO6" s="35">
        <f t="shared" si="5"/>
        <v>0.13</v>
      </c>
      <c r="AP6" s="34">
        <f t="shared" si="5"/>
        <v>0</v>
      </c>
      <c r="AQ6" s="34">
        <f t="shared" si="5"/>
        <v>0</v>
      </c>
      <c r="AR6" s="34">
        <f t="shared" si="5"/>
        <v>0</v>
      </c>
      <c r="AS6" s="34" t="str">
        <f>IF(AS7="","",IF(AS7="-","【-】","【"&amp;SUBSTITUTE(TEXT(AS7,"#,##0.00"),"-","△")&amp;"】"))</f>
        <v>【0.85】</v>
      </c>
      <c r="AT6" s="35">
        <f>IF(AT7="",NA(),AT7)</f>
        <v>570.9</v>
      </c>
      <c r="AU6" s="35">
        <f t="shared" ref="AU6:BC6" si="6">IF(AU7="",NA(),AU7)</f>
        <v>197.39</v>
      </c>
      <c r="AV6" s="35">
        <f t="shared" si="6"/>
        <v>240.29</v>
      </c>
      <c r="AW6" s="35">
        <f t="shared" si="6"/>
        <v>275.14</v>
      </c>
      <c r="AX6" s="35">
        <f t="shared" si="6"/>
        <v>268.66000000000003</v>
      </c>
      <c r="AY6" s="35">
        <f t="shared" si="6"/>
        <v>628.34</v>
      </c>
      <c r="AZ6" s="35">
        <f t="shared" si="6"/>
        <v>289.8</v>
      </c>
      <c r="BA6" s="35">
        <f t="shared" si="6"/>
        <v>299.44</v>
      </c>
      <c r="BB6" s="35">
        <f t="shared" si="6"/>
        <v>311.99</v>
      </c>
      <c r="BC6" s="35">
        <f t="shared" si="6"/>
        <v>307.83</v>
      </c>
      <c r="BD6" s="34" t="str">
        <f>IF(BD7="","",IF(BD7="-","【-】","【"&amp;SUBSTITUTE(TEXT(BD7,"#,##0.00"),"-","△")&amp;"】"))</f>
        <v>【264.34】</v>
      </c>
      <c r="BE6" s="35">
        <f>IF(BE7="",NA(),BE7)</f>
        <v>379.23</v>
      </c>
      <c r="BF6" s="35">
        <f t="shared" ref="BF6:BN6" si="7">IF(BF7="",NA(),BF7)</f>
        <v>385.71</v>
      </c>
      <c r="BG6" s="35">
        <f t="shared" si="7"/>
        <v>383.65</v>
      </c>
      <c r="BH6" s="35">
        <f t="shared" si="7"/>
        <v>337</v>
      </c>
      <c r="BI6" s="35">
        <f t="shared" si="7"/>
        <v>328.46</v>
      </c>
      <c r="BJ6" s="35">
        <f t="shared" si="7"/>
        <v>297.13</v>
      </c>
      <c r="BK6" s="35">
        <f t="shared" si="7"/>
        <v>301.99</v>
      </c>
      <c r="BL6" s="35">
        <f t="shared" si="7"/>
        <v>298.08999999999997</v>
      </c>
      <c r="BM6" s="35">
        <f t="shared" si="7"/>
        <v>291.77999999999997</v>
      </c>
      <c r="BN6" s="35">
        <f t="shared" si="7"/>
        <v>295.44</v>
      </c>
      <c r="BO6" s="34" t="str">
        <f>IF(BO7="","",IF(BO7="-","【-】","【"&amp;SUBSTITUTE(TEXT(BO7,"#,##0.00"),"-","△")&amp;"】"))</f>
        <v>【274.27】</v>
      </c>
      <c r="BP6" s="35">
        <f>IF(BP7="",NA(),BP7)</f>
        <v>90.52</v>
      </c>
      <c r="BQ6" s="35">
        <f t="shared" ref="BQ6:BY6" si="8">IF(BQ7="",NA(),BQ7)</f>
        <v>87.96</v>
      </c>
      <c r="BR6" s="35">
        <f t="shared" si="8"/>
        <v>87.9</v>
      </c>
      <c r="BS6" s="35">
        <f t="shared" si="8"/>
        <v>105.03</v>
      </c>
      <c r="BT6" s="35">
        <f t="shared" si="8"/>
        <v>106.34</v>
      </c>
      <c r="BU6" s="35">
        <f t="shared" si="8"/>
        <v>99.89</v>
      </c>
      <c r="BV6" s="35">
        <f t="shared" si="8"/>
        <v>107.05</v>
      </c>
      <c r="BW6" s="35">
        <f t="shared" si="8"/>
        <v>106.4</v>
      </c>
      <c r="BX6" s="35">
        <f t="shared" si="8"/>
        <v>107.61</v>
      </c>
      <c r="BY6" s="35">
        <f t="shared" si="8"/>
        <v>106.02</v>
      </c>
      <c r="BZ6" s="34" t="str">
        <f>IF(BZ7="","",IF(BZ7="-","【-】","【"&amp;SUBSTITUTE(TEXT(BZ7,"#,##0.00"),"-","△")&amp;"】"))</f>
        <v>【104.36】</v>
      </c>
      <c r="CA6" s="35">
        <f>IF(CA7="",NA(),CA7)</f>
        <v>116.44</v>
      </c>
      <c r="CB6" s="35">
        <f t="shared" ref="CB6:CJ6" si="9">IF(CB7="",NA(),CB7)</f>
        <v>118.95</v>
      </c>
      <c r="CC6" s="35">
        <f t="shared" si="9"/>
        <v>118.72</v>
      </c>
      <c r="CD6" s="35">
        <f t="shared" si="9"/>
        <v>112.3</v>
      </c>
      <c r="CE6" s="35">
        <f t="shared" si="9"/>
        <v>112.32</v>
      </c>
      <c r="CF6" s="35">
        <f t="shared" si="9"/>
        <v>165.34</v>
      </c>
      <c r="CG6" s="35">
        <f t="shared" si="9"/>
        <v>155.09</v>
      </c>
      <c r="CH6" s="35">
        <f t="shared" si="9"/>
        <v>156.29</v>
      </c>
      <c r="CI6" s="35">
        <f t="shared" si="9"/>
        <v>155.69</v>
      </c>
      <c r="CJ6" s="35">
        <f t="shared" si="9"/>
        <v>158.6</v>
      </c>
      <c r="CK6" s="34" t="str">
        <f>IF(CK7="","",IF(CK7="-","【-】","【"&amp;SUBSTITUTE(TEXT(CK7,"#,##0.00"),"-","△")&amp;"】"))</f>
        <v>【165.71】</v>
      </c>
      <c r="CL6" s="35">
        <f>IF(CL7="",NA(),CL7)</f>
        <v>59</v>
      </c>
      <c r="CM6" s="35">
        <f t="shared" ref="CM6:CU6" si="10">IF(CM7="",NA(),CM7)</f>
        <v>57.37</v>
      </c>
      <c r="CN6" s="35">
        <f t="shared" si="10"/>
        <v>56.83</v>
      </c>
      <c r="CO6" s="35">
        <f t="shared" si="10"/>
        <v>56.5</v>
      </c>
      <c r="CP6" s="35">
        <f t="shared" si="10"/>
        <v>56.46</v>
      </c>
      <c r="CQ6" s="35">
        <f t="shared" si="10"/>
        <v>62.15</v>
      </c>
      <c r="CR6" s="35">
        <f t="shared" si="10"/>
        <v>61.61</v>
      </c>
      <c r="CS6" s="35">
        <f t="shared" si="10"/>
        <v>62.34</v>
      </c>
      <c r="CT6" s="35">
        <f t="shared" si="10"/>
        <v>62.46</v>
      </c>
      <c r="CU6" s="35">
        <f t="shared" si="10"/>
        <v>62.88</v>
      </c>
      <c r="CV6" s="34" t="str">
        <f>IF(CV7="","",IF(CV7="-","【-】","【"&amp;SUBSTITUTE(TEXT(CV7,"#,##0.00"),"-","△")&amp;"】"))</f>
        <v>【60.41】</v>
      </c>
      <c r="CW6" s="35">
        <f>IF(CW7="",NA(),CW7)</f>
        <v>93.61</v>
      </c>
      <c r="CX6" s="35">
        <f t="shared" ref="CX6:DF6" si="11">IF(CX7="",NA(),CX7)</f>
        <v>93.55</v>
      </c>
      <c r="CY6" s="35">
        <f t="shared" si="11"/>
        <v>93.65</v>
      </c>
      <c r="CZ6" s="35">
        <f t="shared" si="11"/>
        <v>93.63</v>
      </c>
      <c r="DA6" s="35">
        <f t="shared" si="11"/>
        <v>93.64</v>
      </c>
      <c r="DB6" s="35">
        <f t="shared" si="11"/>
        <v>90.64</v>
      </c>
      <c r="DC6" s="35">
        <f t="shared" si="11"/>
        <v>90.23</v>
      </c>
      <c r="DD6" s="35">
        <f t="shared" si="11"/>
        <v>90.15</v>
      </c>
      <c r="DE6" s="35">
        <f t="shared" si="11"/>
        <v>90.62</v>
      </c>
      <c r="DF6" s="35">
        <f t="shared" si="11"/>
        <v>90.13</v>
      </c>
      <c r="DG6" s="34" t="str">
        <f>IF(DG7="","",IF(DG7="-","【-】","【"&amp;SUBSTITUTE(TEXT(DG7,"#,##0.00"),"-","△")&amp;"】"))</f>
        <v>【89.93】</v>
      </c>
      <c r="DH6" s="35">
        <f>IF(DH7="",NA(),DH7)</f>
        <v>37.51</v>
      </c>
      <c r="DI6" s="35">
        <f t="shared" ref="DI6:DQ6" si="12">IF(DI7="",NA(),DI7)</f>
        <v>50.7</v>
      </c>
      <c r="DJ6" s="35">
        <f t="shared" si="12"/>
        <v>51.87</v>
      </c>
      <c r="DK6" s="35">
        <f t="shared" si="12"/>
        <v>53.39</v>
      </c>
      <c r="DL6" s="35">
        <f t="shared" si="12"/>
        <v>54.45</v>
      </c>
      <c r="DM6" s="35">
        <f t="shared" si="12"/>
        <v>43.24</v>
      </c>
      <c r="DN6" s="35">
        <f t="shared" si="12"/>
        <v>46.36</v>
      </c>
      <c r="DO6" s="35">
        <f t="shared" si="12"/>
        <v>47.37</v>
      </c>
      <c r="DP6" s="35">
        <f t="shared" si="12"/>
        <v>48.01</v>
      </c>
      <c r="DQ6" s="35">
        <f t="shared" si="12"/>
        <v>48.01</v>
      </c>
      <c r="DR6" s="34" t="str">
        <f>IF(DR7="","",IF(DR7="-","【-】","【"&amp;SUBSTITUTE(TEXT(DR7,"#,##0.00"),"-","△")&amp;"】"))</f>
        <v>【48.12】</v>
      </c>
      <c r="DS6" s="35">
        <f>IF(DS7="",NA(),DS7)</f>
        <v>12.95</v>
      </c>
      <c r="DT6" s="35">
        <f t="shared" ref="DT6:EB6" si="13">IF(DT7="",NA(),DT7)</f>
        <v>15.21</v>
      </c>
      <c r="DU6" s="35">
        <f t="shared" si="13"/>
        <v>16.54</v>
      </c>
      <c r="DV6" s="35">
        <f t="shared" si="13"/>
        <v>17.28</v>
      </c>
      <c r="DW6" s="35">
        <f t="shared" si="13"/>
        <v>18.899999999999999</v>
      </c>
      <c r="DX6" s="35">
        <f t="shared" si="13"/>
        <v>12.21</v>
      </c>
      <c r="DY6" s="35">
        <f t="shared" si="13"/>
        <v>13.57</v>
      </c>
      <c r="DZ6" s="35">
        <f t="shared" si="13"/>
        <v>14.27</v>
      </c>
      <c r="EA6" s="35">
        <f t="shared" si="13"/>
        <v>16.170000000000002</v>
      </c>
      <c r="EB6" s="35">
        <f t="shared" si="13"/>
        <v>16.600000000000001</v>
      </c>
      <c r="EC6" s="34" t="str">
        <f>IF(EC7="","",IF(EC7="-","【-】","【"&amp;SUBSTITUTE(TEXT(EC7,"#,##0.00"),"-","△")&amp;"】"))</f>
        <v>【15.89】</v>
      </c>
      <c r="ED6" s="35">
        <f>IF(ED7="",NA(),ED7)</f>
        <v>0.71</v>
      </c>
      <c r="EE6" s="35">
        <f t="shared" ref="EE6:EM6" si="14">IF(EE7="",NA(),EE7)</f>
        <v>0.48</v>
      </c>
      <c r="EF6" s="35">
        <f t="shared" si="14"/>
        <v>0.39</v>
      </c>
      <c r="EG6" s="35">
        <f t="shared" si="14"/>
        <v>0.36</v>
      </c>
      <c r="EH6" s="35">
        <f t="shared" si="14"/>
        <v>0.32</v>
      </c>
      <c r="EI6" s="35">
        <f t="shared" si="14"/>
        <v>0.8</v>
      </c>
      <c r="EJ6" s="35">
        <f t="shared" si="14"/>
        <v>0.72</v>
      </c>
      <c r="EK6" s="35">
        <f t="shared" si="14"/>
        <v>0.67</v>
      </c>
      <c r="EL6" s="35">
        <f t="shared" si="14"/>
        <v>0.67</v>
      </c>
      <c r="EM6" s="35">
        <f t="shared" si="14"/>
        <v>0.65</v>
      </c>
      <c r="EN6" s="34" t="str">
        <f>IF(EN7="","",IF(EN7="-","【-】","【"&amp;SUBSTITUTE(TEXT(EN7,"#,##0.00"),"-","△")&amp;"】"))</f>
        <v>【0.69】</v>
      </c>
    </row>
    <row r="7" spans="1:144" s="36" customFormat="1" x14ac:dyDescent="0.2">
      <c r="A7" s="28"/>
      <c r="B7" s="37">
        <v>2017</v>
      </c>
      <c r="C7" s="37">
        <v>142115</v>
      </c>
      <c r="D7" s="37">
        <v>46</v>
      </c>
      <c r="E7" s="37">
        <v>1</v>
      </c>
      <c r="F7" s="37">
        <v>0</v>
      </c>
      <c r="G7" s="37">
        <v>1</v>
      </c>
      <c r="H7" s="37" t="s">
        <v>105</v>
      </c>
      <c r="I7" s="37" t="s">
        <v>106</v>
      </c>
      <c r="J7" s="37" t="s">
        <v>107</v>
      </c>
      <c r="K7" s="37" t="s">
        <v>108</v>
      </c>
      <c r="L7" s="37" t="s">
        <v>109</v>
      </c>
      <c r="M7" s="37" t="s">
        <v>110</v>
      </c>
      <c r="N7" s="38" t="s">
        <v>111</v>
      </c>
      <c r="O7" s="38">
        <v>65.63</v>
      </c>
      <c r="P7" s="38">
        <v>99.88</v>
      </c>
      <c r="Q7" s="38">
        <v>1836</v>
      </c>
      <c r="R7" s="38">
        <v>162296</v>
      </c>
      <c r="S7" s="38">
        <v>103.76</v>
      </c>
      <c r="T7" s="38">
        <v>1564.15</v>
      </c>
      <c r="U7" s="38">
        <v>162450</v>
      </c>
      <c r="V7" s="38">
        <v>44.58</v>
      </c>
      <c r="W7" s="38">
        <v>3644.01</v>
      </c>
      <c r="X7" s="38">
        <v>102.5</v>
      </c>
      <c r="Y7" s="38">
        <v>100.27</v>
      </c>
      <c r="Z7" s="38">
        <v>99.31</v>
      </c>
      <c r="AA7" s="38">
        <v>115.82</v>
      </c>
      <c r="AB7" s="38">
        <v>114.73</v>
      </c>
      <c r="AC7" s="38">
        <v>108.9</v>
      </c>
      <c r="AD7" s="38">
        <v>114.43</v>
      </c>
      <c r="AE7" s="38">
        <v>114.08</v>
      </c>
      <c r="AF7" s="38">
        <v>115.36</v>
      </c>
      <c r="AG7" s="38">
        <v>113.95</v>
      </c>
      <c r="AH7" s="38">
        <v>113.39</v>
      </c>
      <c r="AI7" s="38">
        <v>0</v>
      </c>
      <c r="AJ7" s="38">
        <v>0</v>
      </c>
      <c r="AK7" s="38">
        <v>0</v>
      </c>
      <c r="AL7" s="38">
        <v>0</v>
      </c>
      <c r="AM7" s="38">
        <v>0</v>
      </c>
      <c r="AN7" s="38">
        <v>3.47</v>
      </c>
      <c r="AO7" s="38">
        <v>0.13</v>
      </c>
      <c r="AP7" s="38">
        <v>0</v>
      </c>
      <c r="AQ7" s="38">
        <v>0</v>
      </c>
      <c r="AR7" s="38">
        <v>0</v>
      </c>
      <c r="AS7" s="38">
        <v>0.85</v>
      </c>
      <c r="AT7" s="38">
        <v>570.9</v>
      </c>
      <c r="AU7" s="38">
        <v>197.39</v>
      </c>
      <c r="AV7" s="38">
        <v>240.29</v>
      </c>
      <c r="AW7" s="38">
        <v>275.14</v>
      </c>
      <c r="AX7" s="38">
        <v>268.66000000000003</v>
      </c>
      <c r="AY7" s="38">
        <v>628.34</v>
      </c>
      <c r="AZ7" s="38">
        <v>289.8</v>
      </c>
      <c r="BA7" s="38">
        <v>299.44</v>
      </c>
      <c r="BB7" s="38">
        <v>311.99</v>
      </c>
      <c r="BC7" s="38">
        <v>307.83</v>
      </c>
      <c r="BD7" s="38">
        <v>264.33999999999997</v>
      </c>
      <c r="BE7" s="38">
        <v>379.23</v>
      </c>
      <c r="BF7" s="38">
        <v>385.71</v>
      </c>
      <c r="BG7" s="38">
        <v>383.65</v>
      </c>
      <c r="BH7" s="38">
        <v>337</v>
      </c>
      <c r="BI7" s="38">
        <v>328.46</v>
      </c>
      <c r="BJ7" s="38">
        <v>297.13</v>
      </c>
      <c r="BK7" s="38">
        <v>301.99</v>
      </c>
      <c r="BL7" s="38">
        <v>298.08999999999997</v>
      </c>
      <c r="BM7" s="38">
        <v>291.77999999999997</v>
      </c>
      <c r="BN7" s="38">
        <v>295.44</v>
      </c>
      <c r="BO7" s="38">
        <v>274.27</v>
      </c>
      <c r="BP7" s="38">
        <v>90.52</v>
      </c>
      <c r="BQ7" s="38">
        <v>87.96</v>
      </c>
      <c r="BR7" s="38">
        <v>87.9</v>
      </c>
      <c r="BS7" s="38">
        <v>105.03</v>
      </c>
      <c r="BT7" s="38">
        <v>106.34</v>
      </c>
      <c r="BU7" s="38">
        <v>99.89</v>
      </c>
      <c r="BV7" s="38">
        <v>107.05</v>
      </c>
      <c r="BW7" s="38">
        <v>106.4</v>
      </c>
      <c r="BX7" s="38">
        <v>107.61</v>
      </c>
      <c r="BY7" s="38">
        <v>106.02</v>
      </c>
      <c r="BZ7" s="38">
        <v>104.36</v>
      </c>
      <c r="CA7" s="38">
        <v>116.44</v>
      </c>
      <c r="CB7" s="38">
        <v>118.95</v>
      </c>
      <c r="CC7" s="38">
        <v>118.72</v>
      </c>
      <c r="CD7" s="38">
        <v>112.3</v>
      </c>
      <c r="CE7" s="38">
        <v>112.32</v>
      </c>
      <c r="CF7" s="38">
        <v>165.34</v>
      </c>
      <c r="CG7" s="38">
        <v>155.09</v>
      </c>
      <c r="CH7" s="38">
        <v>156.29</v>
      </c>
      <c r="CI7" s="38">
        <v>155.69</v>
      </c>
      <c r="CJ7" s="38">
        <v>158.6</v>
      </c>
      <c r="CK7" s="38">
        <v>165.71</v>
      </c>
      <c r="CL7" s="38">
        <v>59</v>
      </c>
      <c r="CM7" s="38">
        <v>57.37</v>
      </c>
      <c r="CN7" s="38">
        <v>56.83</v>
      </c>
      <c r="CO7" s="38">
        <v>56.5</v>
      </c>
      <c r="CP7" s="38">
        <v>56.46</v>
      </c>
      <c r="CQ7" s="38">
        <v>62.15</v>
      </c>
      <c r="CR7" s="38">
        <v>61.61</v>
      </c>
      <c r="CS7" s="38">
        <v>62.34</v>
      </c>
      <c r="CT7" s="38">
        <v>62.46</v>
      </c>
      <c r="CU7" s="38">
        <v>62.88</v>
      </c>
      <c r="CV7" s="38">
        <v>60.41</v>
      </c>
      <c r="CW7" s="38">
        <v>93.61</v>
      </c>
      <c r="CX7" s="38">
        <v>93.55</v>
      </c>
      <c r="CY7" s="38">
        <v>93.65</v>
      </c>
      <c r="CZ7" s="38">
        <v>93.63</v>
      </c>
      <c r="DA7" s="38">
        <v>93.64</v>
      </c>
      <c r="DB7" s="38">
        <v>90.64</v>
      </c>
      <c r="DC7" s="38">
        <v>90.23</v>
      </c>
      <c r="DD7" s="38">
        <v>90.15</v>
      </c>
      <c r="DE7" s="38">
        <v>90.62</v>
      </c>
      <c r="DF7" s="38">
        <v>90.13</v>
      </c>
      <c r="DG7" s="38">
        <v>89.93</v>
      </c>
      <c r="DH7" s="38">
        <v>37.51</v>
      </c>
      <c r="DI7" s="38">
        <v>50.7</v>
      </c>
      <c r="DJ7" s="38">
        <v>51.87</v>
      </c>
      <c r="DK7" s="38">
        <v>53.39</v>
      </c>
      <c r="DL7" s="38">
        <v>54.45</v>
      </c>
      <c r="DM7" s="38">
        <v>43.24</v>
      </c>
      <c r="DN7" s="38">
        <v>46.36</v>
      </c>
      <c r="DO7" s="38">
        <v>47.37</v>
      </c>
      <c r="DP7" s="38">
        <v>48.01</v>
      </c>
      <c r="DQ7" s="38">
        <v>48.01</v>
      </c>
      <c r="DR7" s="38">
        <v>48.12</v>
      </c>
      <c r="DS7" s="38">
        <v>12.95</v>
      </c>
      <c r="DT7" s="38">
        <v>15.21</v>
      </c>
      <c r="DU7" s="38">
        <v>16.54</v>
      </c>
      <c r="DV7" s="38">
        <v>17.28</v>
      </c>
      <c r="DW7" s="38">
        <v>18.899999999999999</v>
      </c>
      <c r="DX7" s="38">
        <v>12.21</v>
      </c>
      <c r="DY7" s="38">
        <v>13.57</v>
      </c>
      <c r="DZ7" s="38">
        <v>14.27</v>
      </c>
      <c r="EA7" s="38">
        <v>16.170000000000002</v>
      </c>
      <c r="EB7" s="38">
        <v>16.600000000000001</v>
      </c>
      <c r="EC7" s="38">
        <v>15.89</v>
      </c>
      <c r="ED7" s="38">
        <v>0.71</v>
      </c>
      <c r="EE7" s="38">
        <v>0.48</v>
      </c>
      <c r="EF7" s="38">
        <v>0.39</v>
      </c>
      <c r="EG7" s="38">
        <v>0.36</v>
      </c>
      <c r="EH7" s="38">
        <v>0.32</v>
      </c>
      <c r="EI7" s="38">
        <v>0.8</v>
      </c>
      <c r="EJ7" s="38">
        <v>0.72</v>
      </c>
      <c r="EK7" s="38">
        <v>0.67</v>
      </c>
      <c r="EL7" s="38">
        <v>0.67</v>
      </c>
      <c r="EM7" s="38">
        <v>0.65</v>
      </c>
      <c r="EN7" s="38">
        <v>0.69</v>
      </c>
    </row>
    <row r="8" spans="1:144" x14ac:dyDescent="0.2">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2">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2">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2019-01-31T01:37:30Z</cp:lastPrinted>
  <dcterms:created xsi:type="dcterms:W3CDTF">2018-12-03T08:29:58Z</dcterms:created>
  <dcterms:modified xsi:type="dcterms:W3CDTF">2019-02-28T04:08:13Z</dcterms:modified>
  <cp:category/>
</cp:coreProperties>
</file>